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co Guhl\Documents\Fachberater Sport\Staffeltage\2026\"/>
    </mc:Choice>
  </mc:AlternateContent>
  <bookViews>
    <workbookView xWindow="0" yWindow="0" windowWidth="16815" windowHeight="7770" tabRatio="761"/>
  </bookViews>
  <sheets>
    <sheet name="Staffelzettel 20x50m" sheetId="1" r:id="rId1"/>
    <sheet name="Staffelzettel 8x50m" sheetId="2" r:id="rId2"/>
    <sheet name="Staffelzettel 3x800m" sheetId="3" r:id="rId3"/>
    <sheet name="Staffelzettel 4x800m" sheetId="4" r:id="rId4"/>
    <sheet name="Schulliste" sheetId="5" r:id="rId5"/>
    <sheet name="Transskription" sheetId="6" r:id="rId6"/>
  </sheets>
  <definedNames>
    <definedName name="_xlnm.Print_Area" localSheetId="0">'Staffelzettel 20x50m'!$A$1:$E$34</definedName>
    <definedName name="_xlnm.Print_Area" localSheetId="2">'Staffelzettel 3x800m'!$A$1:$H$35</definedName>
    <definedName name="_xlnm.Print_Area" localSheetId="3">'Staffelzettel 4x800m'!$A$1:$H$35</definedName>
    <definedName name="_xlnm.Print_Area" localSheetId="1">'Staffelzettel 8x50m'!$A$1:$E$29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30" i="1" l="1"/>
  <c r="K29" i="1"/>
  <c r="K28" i="1"/>
  <c r="K27" i="1"/>
  <c r="K26" i="1"/>
  <c r="K25" i="1"/>
  <c r="K24" i="1"/>
  <c r="K23" i="1"/>
  <c r="K22" i="1"/>
  <c r="K21" i="1"/>
  <c r="K13" i="1"/>
  <c r="K14" i="1"/>
  <c r="K15" i="1"/>
  <c r="K16" i="1"/>
  <c r="K17" i="1"/>
  <c r="K18" i="1"/>
  <c r="K9" i="1"/>
  <c r="K10" i="1"/>
  <c r="K11" i="1"/>
  <c r="K12" i="1"/>
  <c r="C27" i="4" l="1"/>
  <c r="C9" i="4"/>
  <c r="C27" i="3"/>
  <c r="G27" i="3"/>
  <c r="G9" i="3"/>
  <c r="C9" i="3"/>
  <c r="K26" i="2"/>
  <c r="K25" i="2"/>
  <c r="K24" i="2"/>
  <c r="K23" i="2"/>
  <c r="K22" i="2"/>
  <c r="K21" i="2"/>
  <c r="K20" i="2"/>
  <c r="K19" i="2"/>
  <c r="K15" i="2"/>
  <c r="K16" i="2"/>
  <c r="K9" i="2"/>
  <c r="F9" i="2" s="1"/>
  <c r="K10" i="2"/>
  <c r="F10" i="2" s="1"/>
  <c r="K11" i="2"/>
  <c r="K12" i="2"/>
  <c r="K13" i="2"/>
  <c r="K14" i="2"/>
  <c r="C2" i="2"/>
  <c r="C2" i="1"/>
  <c r="H26" i="6" l="1"/>
  <c r="G26" i="6"/>
  <c r="F26" i="6"/>
  <c r="D26" i="6"/>
  <c r="C26" i="6"/>
  <c r="B26" i="6"/>
  <c r="H24" i="6"/>
  <c r="G24" i="6"/>
  <c r="F24" i="6"/>
  <c r="D24" i="6"/>
  <c r="C24" i="6"/>
  <c r="B24" i="6"/>
  <c r="I22" i="6"/>
  <c r="H22" i="6"/>
  <c r="G22" i="6"/>
  <c r="F22" i="6"/>
  <c r="D22" i="6"/>
  <c r="C22" i="6"/>
  <c r="I20" i="6"/>
  <c r="H20" i="6"/>
  <c r="G20" i="6"/>
  <c r="F20" i="6"/>
  <c r="D20" i="6"/>
  <c r="C20" i="6"/>
  <c r="H18" i="6"/>
  <c r="G18" i="6"/>
  <c r="F18" i="6"/>
  <c r="D18" i="6"/>
  <c r="C18" i="6"/>
  <c r="H16" i="6"/>
  <c r="G16" i="6"/>
  <c r="F16" i="6"/>
  <c r="D16" i="6"/>
  <c r="C16" i="6"/>
  <c r="H14" i="6"/>
  <c r="G14" i="6"/>
  <c r="F14" i="6"/>
  <c r="D14" i="6"/>
  <c r="C14" i="6"/>
  <c r="H12" i="6"/>
  <c r="G12" i="6"/>
  <c r="F12" i="6"/>
  <c r="D12" i="6"/>
  <c r="C12" i="6"/>
  <c r="M9" i="6"/>
  <c r="L9" i="6"/>
  <c r="K9" i="6"/>
  <c r="J9" i="6"/>
  <c r="I9" i="6"/>
  <c r="H9" i="6"/>
  <c r="G9" i="6"/>
  <c r="F9" i="6"/>
  <c r="C9" i="6"/>
  <c r="M7" i="6"/>
  <c r="L7" i="6"/>
  <c r="K7" i="6"/>
  <c r="J7" i="6"/>
  <c r="I7" i="6"/>
  <c r="H7" i="6"/>
  <c r="G7" i="6"/>
  <c r="F7" i="6"/>
  <c r="C7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C4" i="6"/>
  <c r="G27" i="4"/>
  <c r="B22" i="6"/>
  <c r="B21" i="4"/>
  <c r="G9" i="4"/>
  <c r="B20" i="6"/>
  <c r="F5" i="4"/>
  <c r="F23" i="4" s="1"/>
  <c r="B5" i="4"/>
  <c r="B23" i="4" s="1"/>
  <c r="B4" i="4"/>
  <c r="F4" i="4" s="1"/>
  <c r="F3" i="4"/>
  <c r="F21" i="4" s="1"/>
  <c r="B18" i="6"/>
  <c r="B14" i="6"/>
  <c r="F21" i="3"/>
  <c r="B21" i="3"/>
  <c r="B16" i="6"/>
  <c r="B12" i="6"/>
  <c r="F5" i="3"/>
  <c r="F23" i="3" s="1"/>
  <c r="B5" i="3"/>
  <c r="B23" i="3" s="1"/>
  <c r="F4" i="3"/>
  <c r="B4" i="3"/>
  <c r="F22" i="3" s="1"/>
  <c r="F3" i="3"/>
  <c r="F30" i="2"/>
  <c r="F28" i="2"/>
  <c r="F27" i="2"/>
  <c r="F26" i="2"/>
  <c r="E26" i="2" s="1"/>
  <c r="F25" i="2"/>
  <c r="E25" i="2" s="1"/>
  <c r="F24" i="2"/>
  <c r="E24" i="2" s="1"/>
  <c r="F23" i="2"/>
  <c r="E23" i="2" s="1"/>
  <c r="F22" i="2"/>
  <c r="E22" i="2" s="1"/>
  <c r="F21" i="2"/>
  <c r="E21" i="2" s="1"/>
  <c r="F20" i="2"/>
  <c r="E20" i="2" s="1"/>
  <c r="F19" i="2"/>
  <c r="E19" i="2" s="1"/>
  <c r="E18" i="2"/>
  <c r="E17" i="2"/>
  <c r="F16" i="2"/>
  <c r="E16" i="2" s="1"/>
  <c r="F15" i="2"/>
  <c r="E15" i="2" s="1"/>
  <c r="F14" i="2"/>
  <c r="E14" i="2" s="1"/>
  <c r="F13" i="2"/>
  <c r="E13" i="2" s="1"/>
  <c r="F12" i="2"/>
  <c r="E12" i="2" s="1"/>
  <c r="F11" i="2"/>
  <c r="E11" i="2" s="1"/>
  <c r="E10" i="2"/>
  <c r="E9" i="2"/>
  <c r="B4" i="2"/>
  <c r="B9" i="6"/>
  <c r="A1" i="2"/>
  <c r="F30" i="1"/>
  <c r="E30" i="1" s="1"/>
  <c r="F29" i="1"/>
  <c r="E29" i="1" s="1"/>
  <c r="F28" i="1"/>
  <c r="E28" i="1" s="1"/>
  <c r="F27" i="1"/>
  <c r="E27" i="1" s="1"/>
  <c r="F26" i="1"/>
  <c r="E26" i="1" s="1"/>
  <c r="F25" i="1"/>
  <c r="E25" i="1" s="1"/>
  <c r="F24" i="1"/>
  <c r="E24" i="1" s="1"/>
  <c r="F23" i="1"/>
  <c r="E23" i="1" s="1"/>
  <c r="F22" i="1"/>
  <c r="E22" i="1" s="1"/>
  <c r="F21" i="1"/>
  <c r="E21" i="1" s="1"/>
  <c r="E20" i="1"/>
  <c r="E19" i="1"/>
  <c r="F18" i="1"/>
  <c r="E18" i="1" s="1"/>
  <c r="F17" i="1"/>
  <c r="E17" i="1" s="1"/>
  <c r="F16" i="1"/>
  <c r="E16" i="1" s="1"/>
  <c r="F15" i="1"/>
  <c r="E15" i="1" s="1"/>
  <c r="F14" i="1"/>
  <c r="E14" i="1" s="1"/>
  <c r="F13" i="1"/>
  <c r="E13" i="1" s="1"/>
  <c r="F12" i="1"/>
  <c r="E12" i="1" s="1"/>
  <c r="F11" i="1"/>
  <c r="E11" i="1" s="1"/>
  <c r="F10" i="1"/>
  <c r="E10" i="1" s="1"/>
  <c r="F9" i="1"/>
  <c r="E9" i="1" s="1"/>
  <c r="B4" i="1"/>
  <c r="A1" i="1"/>
  <c r="A1" i="4" s="1"/>
  <c r="B2" i="6" l="1"/>
  <c r="E7" i="6" s="1"/>
  <c r="B22" i="4"/>
  <c r="A1" i="3"/>
  <c r="A19" i="4"/>
  <c r="E1" i="4"/>
  <c r="B7" i="6"/>
  <c r="E9" i="6"/>
  <c r="E1" i="3"/>
  <c r="A19" i="3"/>
  <c r="B22" i="3"/>
  <c r="E19" i="4"/>
  <c r="F22" i="4"/>
  <c r="E19" i="3"/>
  <c r="E24" i="6" l="1"/>
  <c r="E18" i="6"/>
  <c r="E12" i="6"/>
  <c r="E14" i="6"/>
  <c r="B4" i="6"/>
  <c r="E20" i="6"/>
  <c r="E26" i="6"/>
  <c r="E16" i="6"/>
  <c r="E22" i="6"/>
</calcChain>
</file>

<file path=xl/sharedStrings.xml><?xml version="1.0" encoding="utf-8"?>
<sst xmlns="http://schemas.openxmlformats.org/spreadsheetml/2006/main" count="298" uniqueCount="187">
  <si>
    <t xml:space="preserve">Staffelaufstellung </t>
  </si>
  <si>
    <t>20 x 50m - Pendelstaffel</t>
  </si>
  <si>
    <t>Altersklasse:</t>
  </si>
  <si>
    <t>Schulkennung:</t>
  </si>
  <si>
    <t>08G18</t>
  </si>
  <si>
    <t>Schule :</t>
  </si>
  <si>
    <t>Betreuer :</t>
  </si>
  <si>
    <r>
      <rPr>
        <sz val="13"/>
        <rFont val="Arial"/>
        <family val="2"/>
        <charset val="1"/>
      </rPr>
      <t xml:space="preserve">Nach dem Ausfüllen der Melddatei diese  dann unter </t>
    </r>
    <r>
      <rPr>
        <b/>
        <sz val="13"/>
        <rFont val="Arial"/>
        <family val="2"/>
        <charset val="1"/>
      </rPr>
      <t xml:space="preserve">Staffelzettel-Grundschule + Schulname </t>
    </r>
    <r>
      <rPr>
        <b/>
        <u/>
        <sz val="13"/>
        <rFont val="Arial"/>
        <family val="2"/>
        <charset val="1"/>
      </rPr>
      <t>oder</t>
    </r>
    <r>
      <rPr>
        <b/>
        <sz val="13"/>
        <rFont val="Arial"/>
        <family val="2"/>
        <charset val="1"/>
      </rPr>
      <t xml:space="preserve"> Schulkennung</t>
    </r>
    <r>
      <rPr>
        <sz val="13"/>
        <rFont val="Arial"/>
        <family val="2"/>
        <charset val="1"/>
      </rPr>
      <t xml:space="preserve"> speichern und als E-Mail-Anhang verschicken.</t>
    </r>
  </si>
  <si>
    <t>Mädchen</t>
  </si>
  <si>
    <t>Vorname</t>
  </si>
  <si>
    <t>Name</t>
  </si>
  <si>
    <t>Geburtsjahr</t>
  </si>
  <si>
    <t>Jungen</t>
  </si>
  <si>
    <t>8 x 50m - Staffel</t>
  </si>
  <si>
    <r>
      <rPr>
        <sz val="13"/>
        <rFont val="Arial"/>
        <family val="2"/>
        <charset val="1"/>
      </rPr>
      <t xml:space="preserve">Nach dem Ausfüllen der Meldedatei diese dann unter </t>
    </r>
    <r>
      <rPr>
        <b/>
        <sz val="13"/>
        <rFont val="Arial"/>
        <family val="2"/>
        <charset val="1"/>
      </rPr>
      <t xml:space="preserve">Staffelzettel-Grundschule + Schulname </t>
    </r>
    <r>
      <rPr>
        <b/>
        <u/>
        <sz val="13"/>
        <rFont val="Arial"/>
        <family val="2"/>
        <charset val="1"/>
      </rPr>
      <t>oder</t>
    </r>
    <r>
      <rPr>
        <b/>
        <sz val="13"/>
        <rFont val="Arial"/>
        <family val="2"/>
        <charset val="1"/>
      </rPr>
      <t xml:space="preserve"> Schulkennung</t>
    </r>
    <r>
      <rPr>
        <sz val="13"/>
        <rFont val="Arial"/>
        <family val="2"/>
        <charset val="1"/>
      </rPr>
      <t xml:space="preserve"> speichern und als 
E-Mail-Anhang verschicken.</t>
    </r>
  </si>
  <si>
    <t>3 x 800m Staffel</t>
  </si>
  <si>
    <t>bitte nur hier die Schulkennung eintragen</t>
  </si>
  <si>
    <t>Team 1</t>
  </si>
  <si>
    <t>Altersklasse :</t>
  </si>
  <si>
    <t>Team 2</t>
  </si>
  <si>
    <t>4 x 800m Staffel</t>
  </si>
  <si>
    <t>Jungen / Mädchen</t>
  </si>
  <si>
    <t>Kennung</t>
  </si>
  <si>
    <t>Schulname</t>
  </si>
  <si>
    <t>08A10</t>
  </si>
  <si>
    <t>VHS Neukölln - Otto-Suhr / Tannenhofschule</t>
  </si>
  <si>
    <t>08B01</t>
  </si>
  <si>
    <t>Annedore-Leber-Oberschule</t>
  </si>
  <si>
    <t>08B02</t>
  </si>
  <si>
    <t>Lise-Meitner-Schule</t>
  </si>
  <si>
    <t>08B04</t>
  </si>
  <si>
    <t>OSZ Informations- und Medizintechnik</t>
  </si>
  <si>
    <t>08B05</t>
  </si>
  <si>
    <t>Carl-Legien-Schule</t>
  </si>
  <si>
    <t>08G01</t>
  </si>
  <si>
    <t>Rixdorfer Schule</t>
  </si>
  <si>
    <t>08G02</t>
  </si>
  <si>
    <t>Theodor-Storm-Schule</t>
  </si>
  <si>
    <t>08G03</t>
  </si>
  <si>
    <t>Hans-Fallada-Schule</t>
  </si>
  <si>
    <t>08G05</t>
  </si>
  <si>
    <t>Elbe-Schule</t>
  </si>
  <si>
    <t>08G06</t>
  </si>
  <si>
    <t>Karl-Weise-Schule</t>
  </si>
  <si>
    <t>08G07</t>
  </si>
  <si>
    <t>Hermann-Boddin-Schule</t>
  </si>
  <si>
    <t>08G08</t>
  </si>
  <si>
    <t>Karlsgarten-Schule</t>
  </si>
  <si>
    <t>08G09</t>
  </si>
  <si>
    <t>Regenbogen-Schule</t>
  </si>
  <si>
    <t>08G11</t>
  </si>
  <si>
    <t>Schliemann-Grundschule</t>
  </si>
  <si>
    <t>08G12</t>
  </si>
  <si>
    <t>Peter-Petersen-Schule</t>
  </si>
  <si>
    <t>08G13</t>
  </si>
  <si>
    <t>Bruno-Taut-Schule</t>
  </si>
  <si>
    <t>08G14</t>
  </si>
  <si>
    <t>Konrad-Agahd-Schule</t>
  </si>
  <si>
    <t>08G15</t>
  </si>
  <si>
    <t>Hermann-Sander-Schule</t>
  </si>
  <si>
    <t>08G16</t>
  </si>
  <si>
    <t>Hugo-Heimann-Schule</t>
  </si>
  <si>
    <t>08G17</t>
  </si>
  <si>
    <t>Richard-Schule</t>
  </si>
  <si>
    <t>Eduard-Mörike-Schule</t>
  </si>
  <si>
    <t>08G19</t>
  </si>
  <si>
    <t>Herman-Nohl-Schule</t>
  </si>
  <si>
    <t>08G20</t>
  </si>
  <si>
    <t>Sonnen-Schule</t>
  </si>
  <si>
    <t>08G21</t>
  </si>
  <si>
    <t>Silberstein-Schule</t>
  </si>
  <si>
    <t>08G22</t>
  </si>
  <si>
    <t>Schule am Regenweiher</t>
  </si>
  <si>
    <t>08G23</t>
  </si>
  <si>
    <t>Zürich-Schule</t>
  </si>
  <si>
    <t>08G24</t>
  </si>
  <si>
    <t>Schule am Teltowkanal</t>
  </si>
  <si>
    <t>08G25</t>
  </si>
  <si>
    <t>Michael-Ende-Schule</t>
  </si>
  <si>
    <t>08G26</t>
  </si>
  <si>
    <t>Christoph-Ruden-Schule</t>
  </si>
  <si>
    <t>08G27</t>
  </si>
  <si>
    <t>Oskar-Heinroth-Schule</t>
  </si>
  <si>
    <t>08G28</t>
  </si>
  <si>
    <t>Matthias-Claudius-Schule</t>
  </si>
  <si>
    <t>08G29</t>
  </si>
  <si>
    <t>Wetzlar-Schule</t>
  </si>
  <si>
    <t>08G30</t>
  </si>
  <si>
    <t>Schule am Sandsteinweg</t>
  </si>
  <si>
    <t>08G31</t>
  </si>
  <si>
    <t>Janusz-Korczak-Schule</t>
  </si>
  <si>
    <t>08G33</t>
  </si>
  <si>
    <t>Schule am Fliederbusch</t>
  </si>
  <si>
    <t>08G34</t>
  </si>
  <si>
    <t>Lisa-Tetzner-Schule</t>
  </si>
  <si>
    <t>08G35</t>
  </si>
  <si>
    <t>Schule in der Köllnischen Heide</t>
  </si>
  <si>
    <t>08G36</t>
  </si>
  <si>
    <t>Löwenzahn-Schule</t>
  </si>
  <si>
    <t>08G37</t>
  </si>
  <si>
    <t>Rose-Oehmichen-Schule</t>
  </si>
  <si>
    <t>08K01</t>
  </si>
  <si>
    <t>Walter-Gropius-Schule</t>
  </si>
  <si>
    <t>08K02</t>
  </si>
  <si>
    <t>Hermann-von-Helmholtz-Schule</t>
  </si>
  <si>
    <t>08K03</t>
  </si>
  <si>
    <t>Otto-Hahn-Schule</t>
  </si>
  <si>
    <t>08K04</t>
  </si>
  <si>
    <t>Heinrich-Mann-Schule</t>
  </si>
  <si>
    <t>08K05</t>
  </si>
  <si>
    <t>Clay-Schule</t>
  </si>
  <si>
    <t>08K06</t>
  </si>
  <si>
    <t>Fritz-Karsen-Schule</t>
  </si>
  <si>
    <t>08K08</t>
  </si>
  <si>
    <t>Gemeinschaftsschule auf dem Campus Rütli</t>
  </si>
  <si>
    <t>08K09</t>
  </si>
  <si>
    <t>Röntgen-Schule</t>
  </si>
  <si>
    <t>08K10</t>
  </si>
  <si>
    <t>Zuckmayer-Schule</t>
  </si>
  <si>
    <t>08K11</t>
  </si>
  <si>
    <t>Alfred-Nobel-Schule</t>
  </si>
  <si>
    <t>08K12</t>
  </si>
  <si>
    <t>Kepler-Schule</t>
  </si>
  <si>
    <t>08K13</t>
  </si>
  <si>
    <t>Gemeinschaftsschule Campus Efeuweg</t>
  </si>
  <si>
    <t>08P01</t>
  </si>
  <si>
    <t>Johann-Georg-Elser-Schule</t>
  </si>
  <si>
    <t>08P02</t>
  </si>
  <si>
    <t>Katholische Schule Sankt Marien (GS)</t>
  </si>
  <si>
    <t>08P03</t>
  </si>
  <si>
    <t>Evangelische Schule Neukölln</t>
  </si>
  <si>
    <t>08P04</t>
  </si>
  <si>
    <t>Katholische Schule Sankt Marien</t>
  </si>
  <si>
    <t>08P08</t>
  </si>
  <si>
    <t>Cenfila gGmbH</t>
  </si>
  <si>
    <t>08P09</t>
  </si>
  <si>
    <t>MeineSchuleBerlin</t>
  </si>
  <si>
    <t>08P10</t>
  </si>
  <si>
    <t>Akademie Seehof GmbH - Private Berufsfachschule für Altenpflege</t>
  </si>
  <si>
    <t>08P13</t>
  </si>
  <si>
    <t>b-trend-setting gUG</t>
  </si>
  <si>
    <t>08P15</t>
  </si>
  <si>
    <t>IB-Berlin-Brandenburg gGmbH - Medizinische Akademie Berlin</t>
  </si>
  <si>
    <t>08P17</t>
  </si>
  <si>
    <t>DAA - Deutsche Angestellten-Akademie GmbH</t>
  </si>
  <si>
    <t>08S01</t>
  </si>
  <si>
    <t>Adolf-Reichwein-Schule</t>
  </si>
  <si>
    <t>08S04</t>
  </si>
  <si>
    <t>Schule am Zwickauer Damm</t>
  </si>
  <si>
    <t>08S05</t>
  </si>
  <si>
    <t>Schule am Hasenhegerweg</t>
  </si>
  <si>
    <t>08S06</t>
  </si>
  <si>
    <t>08S07</t>
  </si>
  <si>
    <t>Schule am Bienwaldring</t>
  </si>
  <si>
    <t>08S08</t>
  </si>
  <si>
    <t>Schilling-Schule</t>
  </si>
  <si>
    <t>08S09</t>
  </si>
  <si>
    <t>Schule an der Windmühle</t>
  </si>
  <si>
    <t>08Y01</t>
  </si>
  <si>
    <t>Albrecht-Dürer-Gymnasium</t>
  </si>
  <si>
    <t>08Y02</t>
  </si>
  <si>
    <t>Albert-Schweitzer-Gymnasium</t>
  </si>
  <si>
    <t>08Y03</t>
  </si>
  <si>
    <t>Albert-Einstein-Gymnasium</t>
  </si>
  <si>
    <t>08Y04</t>
  </si>
  <si>
    <t>Ernst-Abbe-Gymnasium</t>
  </si>
  <si>
    <t>08Y05</t>
  </si>
  <si>
    <t>Leonardo-da-Vinci-Gymnasium</t>
  </si>
  <si>
    <t>08Y06</t>
  </si>
  <si>
    <t>Hannah-Arendt-Gymnasium</t>
  </si>
  <si>
    <t>13G99</t>
  </si>
  <si>
    <t>Fantasia-Grundschule</t>
  </si>
  <si>
    <t>Hier dürfen keine Eintragungen vorgenommen werden!</t>
  </si>
  <si>
    <t>Schule:</t>
  </si>
  <si>
    <t>20 x 50m</t>
  </si>
  <si>
    <t>Disziplin</t>
  </si>
  <si>
    <t>Jahrgang</t>
  </si>
  <si>
    <t>Ju / Mä</t>
  </si>
  <si>
    <t>Team</t>
  </si>
  <si>
    <t>8x50m</t>
  </si>
  <si>
    <t>X X X X X</t>
  </si>
  <si>
    <t>3x800m</t>
  </si>
  <si>
    <t>4x800m</t>
  </si>
  <si>
    <r>
      <t>Bitte hier d</t>
    </r>
    <r>
      <rPr>
        <b/>
        <sz val="12"/>
        <rFont val="Arial"/>
        <family val="2"/>
        <charset val="1"/>
      </rPr>
      <t>ie Schulkennung</t>
    </r>
    <r>
      <rPr>
        <sz val="12"/>
        <rFont val="Arial"/>
        <family val="2"/>
        <charset val="1"/>
      </rPr>
      <t xml:space="preserve"> eintragen
 </t>
    </r>
    <r>
      <rPr>
        <i/>
        <sz val="12"/>
        <rFont val="Arial"/>
        <family val="2"/>
        <charset val="1"/>
      </rPr>
      <t>(s. Schulliste)</t>
    </r>
    <r>
      <rPr>
        <sz val="12"/>
        <rFont val="Arial"/>
        <family val="2"/>
        <charset val="1"/>
      </rPr>
      <t>. Der Schulnname wird automatisch gesetzt!</t>
    </r>
  </si>
  <si>
    <r>
      <t>Bitte hier d</t>
    </r>
    <r>
      <rPr>
        <b/>
        <sz val="13"/>
        <rFont val="Arial"/>
        <family val="2"/>
        <charset val="1"/>
      </rPr>
      <t>ie Schulkennung</t>
    </r>
    <r>
      <rPr>
        <sz val="13"/>
        <rFont val="Arial"/>
        <family val="2"/>
        <charset val="1"/>
      </rPr>
      <t xml:space="preserve"> eintragen
 </t>
    </r>
    <r>
      <rPr>
        <i/>
        <sz val="13"/>
        <rFont val="Arial"/>
        <family val="2"/>
        <charset val="1"/>
      </rPr>
      <t>(s. Schulliste)</t>
    </r>
    <r>
      <rPr>
        <sz val="13"/>
        <rFont val="Arial"/>
        <family val="2"/>
        <charset val="1"/>
      </rPr>
      <t>. Der Schulnname wird automatisch gesetzt!</t>
    </r>
  </si>
  <si>
    <t>08G38</t>
  </si>
  <si>
    <t>Grundschule am Koppelweg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</si>
</sst>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1]_-;\-* #,##0.00\ [$€-1]_-;_-* \-??\ [$€-1]_-"/>
  </numFmts>
  <fonts count="29" x14ac:knownFonts="1">
    <font>
      <sz val="10"/>
      <name val="Arial"/>
      <charset val="1"/>
    </font>
    <font>
      <sz val="10"/>
      <name val="Arial"/>
      <family val="2"/>
      <charset val="1"/>
    </font>
    <font>
      <b/>
      <sz val="18"/>
      <name val="Arial"/>
      <family val="2"/>
      <charset val="1"/>
    </font>
    <font>
      <b/>
      <sz val="12"/>
      <name val="Arial"/>
      <family val="2"/>
      <charset val="1"/>
    </font>
    <font>
      <b/>
      <sz val="16"/>
      <name val="Arial"/>
      <family val="2"/>
      <charset val="1"/>
    </font>
    <font>
      <sz val="13"/>
      <name val="Arial"/>
      <family val="2"/>
      <charset val="1"/>
    </font>
    <font>
      <b/>
      <sz val="13"/>
      <name val="Arial"/>
      <family val="2"/>
      <charset val="1"/>
    </font>
    <font>
      <i/>
      <sz val="13"/>
      <name val="Arial"/>
      <family val="2"/>
      <charset val="1"/>
    </font>
    <font>
      <b/>
      <sz val="14"/>
      <name val="Arial"/>
      <family val="2"/>
      <charset val="1"/>
    </font>
    <font>
      <sz val="20"/>
      <name val="Wingdings"/>
      <charset val="2"/>
    </font>
    <font>
      <sz val="14"/>
      <name val="Arial"/>
      <family val="2"/>
      <charset val="1"/>
    </font>
    <font>
      <sz val="16"/>
      <name val="Arial"/>
      <family val="2"/>
      <charset val="1"/>
    </font>
    <font>
      <sz val="12"/>
      <name val="Arial"/>
      <family val="2"/>
      <charset val="1"/>
    </font>
    <font>
      <b/>
      <u/>
      <sz val="13"/>
      <name val="Arial"/>
      <family val="2"/>
      <charset val="1"/>
    </font>
    <font>
      <b/>
      <sz val="12"/>
      <color rgb="FFFF0000"/>
      <name val="Arial"/>
      <family val="2"/>
      <charset val="1"/>
    </font>
    <font>
      <sz val="10"/>
      <name val="Calibri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sz val="6"/>
      <name val="Arial"/>
      <family val="2"/>
      <charset val="1"/>
    </font>
    <font>
      <b/>
      <sz val="20"/>
      <name val="Arial"/>
      <family val="2"/>
      <charset val="1"/>
    </font>
    <font>
      <b/>
      <sz val="10"/>
      <name val="Arial"/>
      <family val="2"/>
      <charset val="1"/>
    </font>
    <font>
      <sz val="16"/>
      <color rgb="FFFFFFFF"/>
      <name val="Arial"/>
      <family val="2"/>
      <charset val="1"/>
    </font>
    <font>
      <sz val="17"/>
      <name val="Arial"/>
      <family val="2"/>
      <charset val="1"/>
    </font>
    <font>
      <sz val="9"/>
      <name val="Arial"/>
      <family val="2"/>
      <charset val="1"/>
    </font>
    <font>
      <i/>
      <sz val="10"/>
      <name val="Arial"/>
      <family val="2"/>
      <charset val="1"/>
    </font>
    <font>
      <sz val="8"/>
      <name val="Arial"/>
      <family val="2"/>
      <charset val="1"/>
    </font>
    <font>
      <b/>
      <sz val="9"/>
      <name val="Arial"/>
      <family val="2"/>
      <charset val="1"/>
    </font>
    <font>
      <sz val="10"/>
      <name val="Arial"/>
      <family val="2"/>
    </font>
    <font>
      <i/>
      <sz val="12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D9D9D9"/>
        <bgColor rgb="FFF2DCDB"/>
      </patternFill>
    </fill>
    <fill>
      <patternFill patternType="solid">
        <fgColor rgb="FFEEECE1"/>
        <bgColor rgb="FFF2F2F2"/>
      </patternFill>
    </fill>
    <fill>
      <patternFill patternType="solid">
        <fgColor rgb="FFFFFF66"/>
        <bgColor rgb="FFFFFF99"/>
      </patternFill>
    </fill>
    <fill>
      <patternFill patternType="solid">
        <fgColor rgb="FFE6B9B8"/>
        <bgColor rgb="FFBFBFBF"/>
      </patternFill>
    </fill>
    <fill>
      <patternFill patternType="solid">
        <fgColor rgb="FFF2F2F2"/>
        <bgColor rgb="FFEEECE1"/>
      </patternFill>
    </fill>
    <fill>
      <patternFill patternType="solid">
        <fgColor rgb="FFBFBFBF"/>
        <bgColor rgb="FFE6B9B8"/>
      </patternFill>
    </fill>
    <fill>
      <patternFill patternType="solid">
        <fgColor rgb="FFFFFFFF"/>
        <bgColor rgb="FFF2F2F2"/>
      </patternFill>
    </fill>
    <fill>
      <patternFill patternType="solid">
        <fgColor rgb="FFFFFF00"/>
        <bgColor rgb="FFFFFF66"/>
      </patternFill>
    </fill>
    <fill>
      <patternFill patternType="solid">
        <fgColor rgb="FFF2DCDB"/>
        <bgColor rgb="FFEEECE1"/>
      </patternFill>
    </fill>
    <fill>
      <patternFill patternType="solid">
        <fgColor rgb="FFFFFF99"/>
        <bgColor rgb="FFFFFF66"/>
      </patternFill>
    </fill>
    <fill>
      <patternFill patternType="solid">
        <fgColor rgb="FFFF0000"/>
        <bgColor rgb="FF993300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164" fontId="27" fillId="0" borderId="0" applyBorder="0" applyProtection="0"/>
    <xf numFmtId="0" fontId="1" fillId="0" borderId="0"/>
  </cellStyleXfs>
  <cellXfs count="186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vertical="center"/>
      <protection hidden="1"/>
    </xf>
    <xf numFmtId="0" fontId="4" fillId="2" borderId="3" xfId="0" applyFont="1" applyFill="1" applyBorder="1" applyAlignment="1" applyProtection="1">
      <alignment vertical="center"/>
      <protection hidden="1"/>
    </xf>
    <xf numFmtId="0" fontId="0" fillId="2" borderId="4" xfId="0" applyFill="1" applyBorder="1" applyAlignment="1" applyProtection="1">
      <alignment vertical="center"/>
      <protection hidden="1"/>
    </xf>
    <xf numFmtId="0" fontId="0" fillId="2" borderId="5" xfId="0" applyFill="1" applyBorder="1" applyAlignment="1" applyProtection="1"/>
    <xf numFmtId="0" fontId="0" fillId="3" borderId="0" xfId="0" applyFill="1" applyAlignment="1" applyProtection="1"/>
    <xf numFmtId="0" fontId="0" fillId="2" borderId="6" xfId="0" applyFill="1" applyBorder="1" applyAlignment="1" applyProtection="1">
      <protection hidden="1"/>
    </xf>
    <xf numFmtId="0" fontId="3" fillId="2" borderId="7" xfId="2" applyFont="1" applyFill="1" applyBorder="1" applyAlignment="1" applyProtection="1">
      <alignment vertical="center"/>
    </xf>
    <xf numFmtId="0" fontId="0" fillId="2" borderId="8" xfId="0" applyFill="1" applyBorder="1" applyAlignment="1" applyProtection="1"/>
    <xf numFmtId="0" fontId="5" fillId="4" borderId="0" xfId="0" applyFont="1" applyFill="1" applyAlignment="1" applyProtection="1">
      <alignment vertical="center" wrapText="1"/>
    </xf>
    <xf numFmtId="0" fontId="3" fillId="2" borderId="7" xfId="0" applyFont="1" applyFill="1" applyBorder="1" applyAlignment="1" applyProtection="1">
      <alignment vertical="center"/>
      <protection hidden="1"/>
    </xf>
    <xf numFmtId="0" fontId="9" fillId="2" borderId="8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protection hidden="1"/>
    </xf>
    <xf numFmtId="0" fontId="0" fillId="2" borderId="8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  <protection hidden="1"/>
    </xf>
    <xf numFmtId="0" fontId="0" fillId="2" borderId="0" xfId="0" applyFill="1" applyBorder="1" applyAlignment="1" applyProtection="1">
      <protection hidden="1"/>
    </xf>
    <xf numFmtId="0" fontId="8" fillId="2" borderId="6" xfId="0" applyFont="1" applyFill="1" applyBorder="1" applyAlignment="1" applyProtection="1">
      <alignment horizontal="center"/>
      <protection hidden="1"/>
    </xf>
    <xf numFmtId="0" fontId="3" fillId="2" borderId="0" xfId="0" applyFont="1" applyFill="1" applyBorder="1" applyAlignment="1" applyProtection="1"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12" fillId="0" borderId="7" xfId="0" applyFont="1" applyBorder="1" applyAlignment="1" applyProtection="1">
      <protection locked="0" hidden="1"/>
    </xf>
    <xf numFmtId="0" fontId="0" fillId="0" borderId="7" xfId="0" applyBorder="1" applyAlignment="1" applyProtection="1">
      <alignment horizontal="center"/>
      <protection locked="0" hidden="1"/>
    </xf>
    <xf numFmtId="0" fontId="8" fillId="2" borderId="8" xfId="0" applyFont="1" applyFill="1" applyBorder="1" applyAlignment="1" applyProtection="1">
      <alignment horizontal="center"/>
    </xf>
    <xf numFmtId="0" fontId="14" fillId="3" borderId="0" xfId="0" applyFont="1" applyFill="1" applyAlignment="1" applyProtection="1"/>
    <xf numFmtId="0" fontId="15" fillId="3" borderId="0" xfId="0" applyFont="1" applyFill="1" applyAlignment="1" applyProtection="1"/>
    <xf numFmtId="0" fontId="0" fillId="3" borderId="0" xfId="0" applyFill="1" applyAlignment="1" applyProtection="1"/>
    <xf numFmtId="0" fontId="0" fillId="3" borderId="0" xfId="0" applyFill="1" applyAlignment="1" applyProtection="1">
      <alignment horizontal="center"/>
    </xf>
    <xf numFmtId="0" fontId="1" fillId="2" borderId="6" xfId="0" applyFont="1" applyFill="1" applyBorder="1" applyAlignment="1" applyProtection="1">
      <protection hidden="1"/>
    </xf>
    <xf numFmtId="0" fontId="1" fillId="2" borderId="0" xfId="0" applyFont="1" applyFill="1" applyBorder="1" applyAlignment="1" applyProtection="1">
      <protection hidden="1"/>
    </xf>
    <xf numFmtId="0" fontId="0" fillId="2" borderId="9" xfId="0" applyFill="1" applyBorder="1" applyAlignment="1" applyProtection="1"/>
    <xf numFmtId="0" fontId="0" fillId="2" borderId="11" xfId="0" applyFill="1" applyBorder="1" applyAlignment="1" applyProtection="1"/>
    <xf numFmtId="0" fontId="12" fillId="3" borderId="0" xfId="0" applyFont="1" applyFill="1" applyAlignment="1" applyProtection="1"/>
    <xf numFmtId="0" fontId="1" fillId="0" borderId="0" xfId="2" applyAlignment="1" applyProtection="1"/>
    <xf numFmtId="0" fontId="4" fillId="2" borderId="1" xfId="2" applyFont="1" applyFill="1" applyBorder="1" applyAlignment="1" applyProtection="1">
      <alignment horizontal="center" vertical="center"/>
    </xf>
    <xf numFmtId="0" fontId="3" fillId="2" borderId="2" xfId="2" applyFont="1" applyFill="1" applyBorder="1" applyAlignment="1" applyProtection="1">
      <alignment vertical="center"/>
    </xf>
    <xf numFmtId="0" fontId="4" fillId="2" borderId="3" xfId="2" applyFont="1" applyFill="1" applyBorder="1" applyAlignment="1" applyProtection="1">
      <alignment vertical="center"/>
    </xf>
    <xf numFmtId="0" fontId="1" fillId="2" borderId="4" xfId="2" applyFill="1" applyBorder="1" applyAlignment="1" applyProtection="1">
      <alignment vertical="center"/>
    </xf>
    <xf numFmtId="0" fontId="1" fillId="2" borderId="5" xfId="2" applyFill="1" applyBorder="1" applyAlignment="1" applyProtection="1"/>
    <xf numFmtId="0" fontId="1" fillId="3" borderId="0" xfId="2" applyFill="1" applyAlignment="1" applyProtection="1"/>
    <xf numFmtId="0" fontId="1" fillId="2" borderId="6" xfId="2" applyFill="1" applyBorder="1" applyAlignment="1" applyProtection="1"/>
    <xf numFmtId="0" fontId="1" fillId="2" borderId="8" xfId="2" applyFill="1" applyBorder="1" applyAlignment="1" applyProtection="1"/>
    <xf numFmtId="0" fontId="9" fillId="2" borderId="8" xfId="2" applyFont="1" applyFill="1" applyBorder="1" applyAlignment="1" applyProtection="1">
      <alignment horizontal="center" vertical="center"/>
    </xf>
    <xf numFmtId="0" fontId="10" fillId="2" borderId="6" xfId="2" applyFont="1" applyFill="1" applyBorder="1" applyAlignment="1" applyProtection="1"/>
    <xf numFmtId="0" fontId="1" fillId="2" borderId="8" xfId="2" applyFill="1" applyBorder="1" applyAlignment="1" applyProtection="1">
      <alignment horizontal="center"/>
    </xf>
    <xf numFmtId="0" fontId="5" fillId="3" borderId="0" xfId="2" applyFont="1" applyFill="1" applyBorder="1" applyAlignment="1" applyProtection="1">
      <alignment vertical="center" wrapText="1"/>
    </xf>
    <xf numFmtId="0" fontId="1" fillId="2" borderId="0" xfId="2" applyFill="1" applyBorder="1" applyAlignment="1" applyProtection="1">
      <alignment horizontal="center"/>
    </xf>
    <xf numFmtId="0" fontId="1" fillId="2" borderId="0" xfId="2" applyFill="1" applyBorder="1" applyAlignment="1" applyProtection="1"/>
    <xf numFmtId="0" fontId="8" fillId="2" borderId="6" xfId="2" applyFont="1" applyFill="1" applyBorder="1" applyAlignment="1" applyProtection="1">
      <alignment horizontal="center"/>
    </xf>
    <xf numFmtId="0" fontId="3" fillId="2" borderId="0" xfId="2" applyFont="1" applyFill="1" applyBorder="1" applyAlignment="1" applyProtection="1"/>
    <xf numFmtId="0" fontId="3" fillId="2" borderId="0" xfId="2" applyFont="1" applyFill="1" applyBorder="1" applyAlignment="1" applyProtection="1">
      <alignment horizontal="center"/>
    </xf>
    <xf numFmtId="0" fontId="12" fillId="0" borderId="7" xfId="2" applyFont="1" applyBorder="1" applyAlignment="1" applyProtection="1">
      <protection locked="0"/>
    </xf>
    <xf numFmtId="0" fontId="1" fillId="0" borderId="7" xfId="2" applyBorder="1" applyAlignment="1" applyProtection="1">
      <alignment horizontal="center"/>
      <protection locked="0"/>
    </xf>
    <xf numFmtId="0" fontId="8" fillId="2" borderId="8" xfId="2" applyFont="1" applyFill="1" applyBorder="1" applyAlignment="1" applyProtection="1">
      <alignment horizontal="center"/>
    </xf>
    <xf numFmtId="0" fontId="14" fillId="3" borderId="0" xfId="2" applyFont="1" applyFill="1" applyAlignment="1" applyProtection="1"/>
    <xf numFmtId="0" fontId="15" fillId="3" borderId="0" xfId="2" applyFont="1" applyFill="1" applyAlignment="1" applyProtection="1"/>
    <xf numFmtId="0" fontId="1" fillId="2" borderId="6" xfId="2" applyFont="1" applyFill="1" applyBorder="1" applyAlignment="1" applyProtection="1"/>
    <xf numFmtId="0" fontId="1" fillId="2" borderId="0" xfId="2" applyFont="1" applyFill="1" applyBorder="1" applyAlignment="1" applyProtection="1"/>
    <xf numFmtId="0" fontId="1" fillId="2" borderId="9" xfId="2" applyFill="1" applyBorder="1" applyAlignment="1" applyProtection="1"/>
    <xf numFmtId="0" fontId="1" fillId="2" borderId="11" xfId="2" applyFill="1" applyBorder="1" applyAlignment="1" applyProtection="1"/>
    <xf numFmtId="0" fontId="2" fillId="6" borderId="1" xfId="0" applyFont="1" applyFill="1" applyBorder="1" applyAlignment="1" applyProtection="1">
      <alignment horizontal="center" vertical="center"/>
    </xf>
    <xf numFmtId="0" fontId="3" fillId="6" borderId="2" xfId="0" applyFont="1" applyFill="1" applyBorder="1" applyAlignment="1" applyProtection="1">
      <alignment vertical="center"/>
    </xf>
    <xf numFmtId="0" fontId="4" fillId="6" borderId="3" xfId="0" applyFont="1" applyFill="1" applyBorder="1" applyAlignment="1" applyProtection="1">
      <alignment horizontal="right" vertical="center"/>
    </xf>
    <xf numFmtId="0" fontId="0" fillId="6" borderId="12" xfId="0" applyFill="1" applyBorder="1" applyAlignment="1" applyProtection="1">
      <alignment vertical="center"/>
    </xf>
    <xf numFmtId="0" fontId="0" fillId="7" borderId="0" xfId="0" applyFill="1" applyAlignment="1" applyProtection="1"/>
    <xf numFmtId="0" fontId="0" fillId="6" borderId="6" xfId="0" applyFill="1" applyBorder="1" applyAlignment="1" applyProtection="1"/>
    <xf numFmtId="0" fontId="0" fillId="6" borderId="0" xfId="0" applyFill="1" applyBorder="1" applyAlignment="1" applyProtection="1"/>
    <xf numFmtId="0" fontId="0" fillId="6" borderId="8" xfId="0" applyFill="1" applyBorder="1" applyAlignment="1" applyProtection="1"/>
    <xf numFmtId="0" fontId="10" fillId="6" borderId="6" xfId="0" applyFont="1" applyFill="1" applyBorder="1" applyAlignment="1" applyProtection="1"/>
    <xf numFmtId="0" fontId="17" fillId="9" borderId="13" xfId="0" applyFont="1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8" fillId="6" borderId="8" xfId="0" applyFont="1" applyFill="1" applyBorder="1" applyAlignment="1" applyProtection="1">
      <alignment horizontal="center" wrapText="1"/>
    </xf>
    <xf numFmtId="0" fontId="8" fillId="6" borderId="0" xfId="0" applyFont="1" applyFill="1" applyBorder="1" applyAlignment="1" applyProtection="1">
      <alignment horizontal="center"/>
    </xf>
    <xf numFmtId="0" fontId="19" fillId="6" borderId="0" xfId="0" applyFont="1" applyFill="1" applyBorder="1" applyAlignment="1" applyProtection="1">
      <alignment horizontal="center"/>
    </xf>
    <xf numFmtId="0" fontId="8" fillId="6" borderId="7" xfId="0" applyFont="1" applyFill="1" applyBorder="1" applyAlignment="1" applyProtection="1">
      <alignment horizontal="center" vertical="center"/>
    </xf>
    <xf numFmtId="0" fontId="17" fillId="6" borderId="0" xfId="0" applyFont="1" applyFill="1" applyBorder="1" applyAlignment="1" applyProtection="1"/>
    <xf numFmtId="0" fontId="17" fillId="6" borderId="8" xfId="0" applyFont="1" applyFill="1" applyBorder="1" applyAlignment="1" applyProtection="1"/>
    <xf numFmtId="0" fontId="12" fillId="0" borderId="7" xfId="0" applyFont="1" applyBorder="1" applyAlignment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6" borderId="0" xfId="0" applyFill="1" applyBorder="1" applyAlignment="1" applyProtection="1">
      <protection locked="0"/>
    </xf>
    <xf numFmtId="0" fontId="0" fillId="6" borderId="8" xfId="0" applyFill="1" applyBorder="1" applyAlignment="1" applyProtection="1">
      <protection locked="0"/>
    </xf>
    <xf numFmtId="0" fontId="2" fillId="6" borderId="6" xfId="0" applyFont="1" applyFill="1" applyBorder="1" applyAlignment="1" applyProtection="1">
      <alignment horizontal="center" vertical="center"/>
    </xf>
    <xf numFmtId="0" fontId="3" fillId="6" borderId="15" xfId="0" applyFont="1" applyFill="1" applyBorder="1" applyAlignment="1" applyProtection="1">
      <alignment vertical="center"/>
    </xf>
    <xf numFmtId="0" fontId="4" fillId="6" borderId="16" xfId="0" applyFont="1" applyFill="1" applyBorder="1" applyAlignment="1" applyProtection="1">
      <alignment horizontal="right" vertical="center"/>
    </xf>
    <xf numFmtId="0" fontId="0" fillId="6" borderId="13" xfId="0" applyFill="1" applyBorder="1" applyAlignment="1" applyProtection="1">
      <alignment vertical="center"/>
    </xf>
    <xf numFmtId="0" fontId="10" fillId="6" borderId="9" xfId="0" applyFont="1" applyFill="1" applyBorder="1" applyAlignment="1" applyProtection="1"/>
    <xf numFmtId="0" fontId="10" fillId="7" borderId="0" xfId="0" applyFont="1" applyFill="1" applyAlignment="1" applyProtection="1"/>
    <xf numFmtId="0" fontId="20" fillId="10" borderId="17" xfId="0" applyFont="1" applyFill="1" applyBorder="1" applyAlignment="1" applyProtection="1"/>
    <xf numFmtId="49" fontId="20" fillId="11" borderId="17" xfId="0" applyNumberFormat="1" applyFont="1" applyFill="1" applyBorder="1" applyAlignment="1" applyProtection="1"/>
    <xf numFmtId="0" fontId="0" fillId="11" borderId="17" xfId="0" applyFont="1" applyFill="1" applyBorder="1" applyAlignment="1" applyProtection="1"/>
    <xf numFmtId="0" fontId="1" fillId="0" borderId="0" xfId="0" applyFont="1" applyAlignment="1" applyProtection="1"/>
    <xf numFmtId="0" fontId="1" fillId="11" borderId="17" xfId="0" applyFont="1" applyFill="1" applyBorder="1" applyAlignment="1" applyProtection="1"/>
    <xf numFmtId="0" fontId="22" fillId="2" borderId="0" xfId="0" applyFont="1" applyFill="1" applyAlignment="1" applyProtection="1">
      <protection hidden="1"/>
    </xf>
    <xf numFmtId="0" fontId="1" fillId="2" borderId="0" xfId="0" applyFont="1" applyFill="1" applyAlignment="1" applyProtection="1">
      <protection hidden="1"/>
    </xf>
    <xf numFmtId="0" fontId="11" fillId="2" borderId="0" xfId="0" applyFont="1" applyFill="1" applyAlignment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1" fillId="2" borderId="0" xfId="0" applyFont="1" applyFill="1" applyAlignment="1" applyProtection="1"/>
    <xf numFmtId="0" fontId="1" fillId="7" borderId="7" xfId="0" applyFont="1" applyFill="1" applyBorder="1" applyAlignment="1" applyProtection="1">
      <alignment horizontal="left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23" fillId="4" borderId="7" xfId="0" applyFont="1" applyFill="1" applyBorder="1" applyAlignment="1" applyProtection="1">
      <alignment horizontal="left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1" fillId="0" borderId="0" xfId="0" applyFont="1" applyAlignment="1" applyProtection="1"/>
    <xf numFmtId="0" fontId="24" fillId="7" borderId="7" xfId="0" applyFont="1" applyFill="1" applyBorder="1" applyAlignment="1" applyProtection="1">
      <alignment horizontal="center"/>
      <protection hidden="1"/>
    </xf>
    <xf numFmtId="0" fontId="24" fillId="7" borderId="18" xfId="0" applyFont="1" applyFill="1" applyBorder="1" applyAlignment="1" applyProtection="1">
      <alignment horizontal="center"/>
      <protection hidden="1"/>
    </xf>
    <xf numFmtId="0" fontId="1" fillId="7" borderId="18" xfId="0" applyFont="1" applyFill="1" applyBorder="1" applyAlignment="1" applyProtection="1">
      <protection hidden="1"/>
    </xf>
    <xf numFmtId="0" fontId="23" fillId="7" borderId="7" xfId="0" applyFont="1" applyFill="1" applyBorder="1" applyAlignment="1" applyProtection="1">
      <alignment horizontal="center"/>
      <protection hidden="1"/>
    </xf>
    <xf numFmtId="0" fontId="3" fillId="0" borderId="19" xfId="0" applyFont="1" applyBorder="1" applyAlignment="1" applyProtection="1">
      <alignment horizontal="center" vertical="center"/>
      <protection hidden="1"/>
    </xf>
    <xf numFmtId="0" fontId="25" fillId="0" borderId="20" xfId="0" applyFont="1" applyBorder="1" applyAlignment="1" applyProtection="1">
      <alignment horizontal="center" vertical="center"/>
      <protection hidden="1"/>
    </xf>
    <xf numFmtId="0" fontId="26" fillId="0" borderId="20" xfId="0" applyFont="1" applyBorder="1" applyAlignment="1" applyProtection="1">
      <alignment horizontal="center" vertical="center"/>
      <protection hidden="1"/>
    </xf>
    <xf numFmtId="0" fontId="25" fillId="0" borderId="21" xfId="0" applyFont="1" applyBorder="1" applyAlignment="1" applyProtection="1">
      <alignment horizontal="left" vertical="center"/>
      <protection hidden="1"/>
    </xf>
    <xf numFmtId="0" fontId="23" fillId="4" borderId="7" xfId="0" applyFont="1" applyFill="1" applyBorder="1" applyAlignment="1" applyProtection="1">
      <alignment horizontal="left" vertical="center"/>
      <protection hidden="1"/>
    </xf>
    <xf numFmtId="0" fontId="1" fillId="0" borderId="22" xfId="0" applyFont="1" applyBorder="1" applyAlignment="1" applyProtection="1">
      <protection hidden="1"/>
    </xf>
    <xf numFmtId="0" fontId="1" fillId="0" borderId="0" xfId="0" applyFont="1" applyBorder="1" applyAlignment="1" applyProtection="1">
      <protection hidden="1"/>
    </xf>
    <xf numFmtId="0" fontId="23" fillId="0" borderId="0" xfId="0" applyFont="1" applyBorder="1" applyAlignment="1" applyProtection="1">
      <protection hidden="1"/>
    </xf>
    <xf numFmtId="0" fontId="25" fillId="0" borderId="23" xfId="0" applyFont="1" applyBorder="1" applyAlignment="1" applyProtection="1">
      <alignment horizontal="left"/>
      <protection hidden="1"/>
    </xf>
    <xf numFmtId="0" fontId="23" fillId="0" borderId="22" xfId="0" applyFont="1" applyBorder="1" applyAlignment="1" applyProtection="1">
      <alignment horizontal="left" vertical="center"/>
      <protection hidden="1"/>
    </xf>
    <xf numFmtId="0" fontId="23" fillId="0" borderId="0" xfId="0" applyFont="1" applyBorder="1" applyAlignment="1" applyProtection="1">
      <alignment horizontal="left" vertical="center"/>
      <protection hidden="1"/>
    </xf>
    <xf numFmtId="0" fontId="23" fillId="0" borderId="23" xfId="0" applyFont="1" applyBorder="1" applyAlignment="1" applyProtection="1">
      <alignment horizontal="left" vertical="center"/>
      <protection hidden="1"/>
    </xf>
    <xf numFmtId="0" fontId="3" fillId="0" borderId="24" xfId="0" applyFont="1" applyBorder="1" applyAlignment="1" applyProtection="1">
      <alignment horizontal="center" vertical="center"/>
      <protection hidden="1"/>
    </xf>
    <xf numFmtId="0" fontId="25" fillId="0" borderId="25" xfId="0" applyFont="1" applyBorder="1" applyAlignment="1" applyProtection="1">
      <alignment horizontal="center" vertical="center"/>
      <protection hidden="1"/>
    </xf>
    <xf numFmtId="0" fontId="26" fillId="0" borderId="25" xfId="0" applyFont="1" applyBorder="1" applyAlignment="1" applyProtection="1">
      <alignment horizontal="center" vertical="center"/>
      <protection hidden="1"/>
    </xf>
    <xf numFmtId="0" fontId="25" fillId="0" borderId="26" xfId="0" applyFont="1" applyBorder="1" applyAlignment="1" applyProtection="1">
      <alignment horizontal="left" vertical="center"/>
      <protection hidden="1"/>
    </xf>
    <xf numFmtId="0" fontId="25" fillId="2" borderId="0" xfId="0" applyFont="1" applyFill="1" applyAlignment="1" applyProtection="1">
      <alignment horizontal="left" vertical="center"/>
      <protection hidden="1"/>
    </xf>
    <xf numFmtId="0" fontId="23" fillId="2" borderId="0" xfId="0" applyFont="1" applyFill="1" applyAlignment="1" applyProtection="1">
      <alignment horizontal="left" vertical="center"/>
      <protection hidden="1"/>
    </xf>
    <xf numFmtId="0" fontId="23" fillId="2" borderId="0" xfId="0" applyFont="1" applyFill="1" applyAlignment="1" applyProtection="1">
      <alignment horizontal="center" vertical="center"/>
      <protection hidden="1"/>
    </xf>
    <xf numFmtId="0" fontId="23" fillId="2" borderId="0" xfId="0" applyFont="1" applyFill="1" applyAlignment="1" applyProtection="1">
      <alignment vertical="center"/>
      <protection hidden="1"/>
    </xf>
    <xf numFmtId="0" fontId="20" fillId="0" borderId="20" xfId="0" applyFont="1" applyBorder="1" applyAlignment="1" applyProtection="1">
      <alignment horizontal="center" vertical="center"/>
      <protection hidden="1"/>
    </xf>
    <xf numFmtId="0" fontId="25" fillId="0" borderId="23" xfId="0" applyFont="1" applyBorder="1" applyAlignment="1" applyProtection="1">
      <alignment horizontal="left" vertical="center"/>
      <protection hidden="1"/>
    </xf>
    <xf numFmtId="0" fontId="23" fillId="0" borderId="22" xfId="0" applyFont="1" applyBorder="1" applyAlignment="1" applyProtection="1">
      <alignment vertical="center"/>
      <protection hidden="1"/>
    </xf>
    <xf numFmtId="0" fontId="23" fillId="0" borderId="0" xfId="0" applyFont="1" applyBorder="1" applyAlignment="1" applyProtection="1">
      <alignment vertical="center"/>
      <protection hidden="1"/>
    </xf>
    <xf numFmtId="0" fontId="23" fillId="0" borderId="23" xfId="0" applyFont="1" applyBorder="1" applyAlignment="1" applyProtection="1">
      <alignment vertical="center"/>
      <protection hidden="1"/>
    </xf>
    <xf numFmtId="0" fontId="23" fillId="2" borderId="0" xfId="0" applyFont="1" applyFill="1" applyBorder="1" applyAlignment="1" applyProtection="1">
      <alignment vertical="center"/>
      <protection hidden="1"/>
    </xf>
    <xf numFmtId="0" fontId="1" fillId="2" borderId="0" xfId="0" applyFont="1" applyFill="1" applyBorder="1" applyAlignment="1" applyProtection="1">
      <alignment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1" fillId="4" borderId="7" xfId="0" applyFont="1" applyFill="1" applyBorder="1" applyAlignment="1" applyProtection="1">
      <alignment horizontal="left" vertical="center"/>
      <protection hidden="1"/>
    </xf>
    <xf numFmtId="0" fontId="1" fillId="0" borderId="22" xfId="0" applyFont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23" xfId="0" applyFont="1" applyBorder="1" applyAlignment="1" applyProtection="1">
      <alignment vertical="center"/>
      <protection hidden="1"/>
    </xf>
    <xf numFmtId="0" fontId="3" fillId="2" borderId="0" xfId="0" applyFont="1" applyFill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12" fillId="4" borderId="27" xfId="0" applyFont="1" applyFill="1" applyBorder="1" applyAlignment="1" applyProtection="1">
      <alignment horizontal="center" vertical="center" wrapText="1"/>
    </xf>
    <xf numFmtId="0" fontId="12" fillId="4" borderId="5" xfId="0" applyFont="1" applyFill="1" applyBorder="1" applyAlignment="1" applyProtection="1">
      <alignment horizontal="center" vertical="center" wrapText="1"/>
    </xf>
    <xf numFmtId="0" fontId="12" fillId="4" borderId="0" xfId="0" applyFont="1" applyFill="1" applyBorder="1" applyAlignment="1" applyProtection="1">
      <alignment horizontal="center" vertical="center" wrapText="1"/>
    </xf>
    <xf numFmtId="0" fontId="12" fillId="4" borderId="8" xfId="0" applyFont="1" applyFill="1" applyBorder="1" applyAlignment="1" applyProtection="1">
      <alignment horizontal="center" vertical="center" wrapText="1"/>
    </xf>
    <xf numFmtId="0" fontId="12" fillId="4" borderId="10" xfId="0" applyFont="1" applyFill="1" applyBorder="1" applyAlignment="1" applyProtection="1">
      <alignment horizontal="center" vertical="center" wrapText="1"/>
    </xf>
    <xf numFmtId="0" fontId="12" fillId="4" borderId="11" xfId="0" applyFont="1" applyFill="1" applyBorder="1" applyAlignment="1" applyProtection="1">
      <alignment horizontal="center" vertical="center" wrapText="1"/>
    </xf>
    <xf numFmtId="0" fontId="5" fillId="5" borderId="27" xfId="0" applyFont="1" applyFill="1" applyBorder="1" applyAlignment="1" applyProtection="1">
      <alignment horizontal="center" vertical="center" wrapText="1"/>
    </xf>
    <xf numFmtId="0" fontId="5" fillId="5" borderId="5" xfId="0" applyFont="1" applyFill="1" applyBorder="1" applyAlignment="1" applyProtection="1">
      <alignment horizontal="center" vertical="center" wrapText="1"/>
    </xf>
    <xf numFmtId="0" fontId="5" fillId="5" borderId="0" xfId="0" applyFont="1" applyFill="1" applyBorder="1" applyAlignment="1" applyProtection="1">
      <alignment horizontal="center" vertical="center" wrapText="1"/>
    </xf>
    <xf numFmtId="0" fontId="5" fillId="5" borderId="8" xfId="0" applyFont="1" applyFill="1" applyBorder="1" applyAlignment="1" applyProtection="1">
      <alignment horizontal="center" vertical="center" wrapText="1"/>
    </xf>
    <xf numFmtId="0" fontId="5" fillId="5" borderId="10" xfId="0" applyFont="1" applyFill="1" applyBorder="1" applyAlignment="1" applyProtection="1">
      <alignment horizontal="center" vertical="center" wrapText="1"/>
    </xf>
    <xf numFmtId="0" fontId="5" fillId="5" borderId="11" xfId="0" applyFont="1" applyFill="1" applyBorder="1" applyAlignment="1" applyProtection="1">
      <alignment horizontal="center" vertical="center" wrapText="1"/>
    </xf>
    <xf numFmtId="0" fontId="16" fillId="2" borderId="10" xfId="0" applyFont="1" applyFill="1" applyBorder="1" applyAlignment="1" applyProtection="1">
      <alignment horizontal="center"/>
    </xf>
    <xf numFmtId="0" fontId="3" fillId="2" borderId="7" xfId="2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 hidden="1"/>
    </xf>
    <xf numFmtId="0" fontId="11" fillId="2" borderId="7" xfId="0" applyFont="1" applyFill="1" applyBorder="1" applyAlignment="1" applyProtection="1">
      <alignment horizontal="center" vertical="center"/>
      <protection hidden="1"/>
    </xf>
    <xf numFmtId="0" fontId="12" fillId="0" borderId="7" xfId="0" applyFont="1" applyBorder="1" applyAlignment="1" applyProtection="1">
      <alignment horizontal="center" vertical="center"/>
      <protection locked="0" hidden="1"/>
    </xf>
    <xf numFmtId="0" fontId="5" fillId="4" borderId="20" xfId="0" applyFont="1" applyFill="1" applyBorder="1" applyAlignment="1" applyProtection="1">
      <alignment horizontal="center" vertical="center" wrapText="1"/>
    </xf>
    <xf numFmtId="0" fontId="5" fillId="4" borderId="21" xfId="0" applyFont="1" applyFill="1" applyBorder="1" applyAlignment="1" applyProtection="1">
      <alignment horizontal="center" vertical="center" wrapText="1"/>
    </xf>
    <xf numFmtId="0" fontId="5" fillId="4" borderId="0" xfId="0" applyFont="1" applyFill="1" applyBorder="1" applyAlignment="1" applyProtection="1">
      <alignment horizontal="center" vertical="center" wrapText="1"/>
    </xf>
    <xf numFmtId="0" fontId="5" fillId="4" borderId="23" xfId="0" applyFont="1" applyFill="1" applyBorder="1" applyAlignment="1" applyProtection="1">
      <alignment horizontal="center" vertical="center" wrapText="1"/>
    </xf>
    <xf numFmtId="0" fontId="5" fillId="4" borderId="25" xfId="0" applyFont="1" applyFill="1" applyBorder="1" applyAlignment="1" applyProtection="1">
      <alignment horizontal="center" vertical="center" wrapText="1"/>
    </xf>
    <xf numFmtId="0" fontId="5" fillId="4" borderId="26" xfId="0" applyFont="1" applyFill="1" applyBorder="1" applyAlignment="1" applyProtection="1">
      <alignment horizontal="center" vertical="center" wrapText="1"/>
    </xf>
    <xf numFmtId="0" fontId="5" fillId="5" borderId="20" xfId="0" applyFont="1" applyFill="1" applyBorder="1" applyAlignment="1" applyProtection="1">
      <alignment horizontal="center" vertical="center" wrapText="1"/>
    </xf>
    <xf numFmtId="0" fontId="5" fillId="5" borderId="21" xfId="0" applyFont="1" applyFill="1" applyBorder="1" applyAlignment="1" applyProtection="1">
      <alignment horizontal="center" vertical="center" wrapText="1"/>
    </xf>
    <xf numFmtId="0" fontId="5" fillId="5" borderId="23" xfId="0" applyFont="1" applyFill="1" applyBorder="1" applyAlignment="1" applyProtection="1">
      <alignment horizontal="center" vertical="center" wrapText="1"/>
    </xf>
    <xf numFmtId="0" fontId="5" fillId="5" borderId="25" xfId="0" applyFont="1" applyFill="1" applyBorder="1" applyAlignment="1" applyProtection="1">
      <alignment horizontal="center" vertical="center" wrapText="1"/>
    </xf>
    <xf numFmtId="0" fontId="5" fillId="5" borderId="26" xfId="0" applyFont="1" applyFill="1" applyBorder="1" applyAlignment="1" applyProtection="1">
      <alignment horizontal="center" vertical="center" wrapText="1"/>
    </xf>
    <xf numFmtId="0" fontId="16" fillId="2" borderId="10" xfId="2" applyFont="1" applyFill="1" applyBorder="1" applyAlignment="1" applyProtection="1">
      <alignment horizontal="center"/>
    </xf>
    <xf numFmtId="0" fontId="8" fillId="0" borderId="7" xfId="2" applyFont="1" applyBorder="1" applyAlignment="1" applyProtection="1">
      <alignment horizontal="center" vertical="center"/>
      <protection locked="0"/>
    </xf>
    <xf numFmtId="0" fontId="12" fillId="0" borderId="7" xfId="2" applyFont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center" vertical="top"/>
    </xf>
    <xf numFmtId="0" fontId="3" fillId="6" borderId="15" xfId="0" applyFont="1" applyFill="1" applyBorder="1" applyAlignment="1" applyProtection="1">
      <alignment horizontal="center" vertical="center"/>
    </xf>
    <xf numFmtId="0" fontId="12" fillId="6" borderId="14" xfId="0" applyFont="1" applyFill="1" applyBorder="1" applyAlignment="1" applyProtection="1">
      <alignment horizontal="center"/>
    </xf>
    <xf numFmtId="0" fontId="1" fillId="6" borderId="8" xfId="0" applyFont="1" applyFill="1" applyBorder="1" applyAlignment="1" applyProtection="1">
      <alignment horizontal="center" vertical="top"/>
    </xf>
    <xf numFmtId="0" fontId="8" fillId="6" borderId="14" xfId="0" applyFont="1" applyFill="1" applyBorder="1" applyAlignment="1" applyProtection="1">
      <alignment horizontal="center"/>
    </xf>
    <xf numFmtId="0" fontId="5" fillId="5" borderId="6" xfId="0" applyFont="1" applyFill="1" applyBorder="1" applyAlignment="1" applyProtection="1">
      <alignment horizontal="center" vertical="center" wrapText="1"/>
    </xf>
    <xf numFmtId="0" fontId="14" fillId="6" borderId="13" xfId="0" applyFont="1" applyFill="1" applyBorder="1" applyAlignment="1" applyProtection="1">
      <alignment horizontal="center" vertical="center"/>
    </xf>
    <xf numFmtId="0" fontId="8" fillId="8" borderId="14" xfId="0" applyFont="1" applyFill="1" applyBorder="1" applyAlignment="1" applyProtection="1">
      <alignment horizontal="center"/>
      <protection locked="0"/>
    </xf>
    <xf numFmtId="0" fontId="8" fillId="6" borderId="14" xfId="0" applyFont="1" applyFill="1" applyBorder="1" applyAlignment="1" applyProtection="1">
      <alignment horizontal="center"/>
      <protection locked="0"/>
    </xf>
    <xf numFmtId="0" fontId="12" fillId="8" borderId="14" xfId="0" applyFont="1" applyFill="1" applyBorder="1" applyAlignment="1" applyProtection="1">
      <alignment horizontal="center"/>
    </xf>
    <xf numFmtId="0" fontId="21" fillId="12" borderId="0" xfId="0" applyFont="1" applyFill="1" applyBorder="1" applyAlignment="1" applyProtection="1">
      <alignment horizontal="center"/>
      <protection hidden="1"/>
    </xf>
    <xf numFmtId="0" fontId="21" fillId="12" borderId="0" xfId="0" applyFont="1" applyFill="1" applyBorder="1" applyAlignment="1" applyProtection="1">
      <alignment horizontal="center" vertical="center"/>
      <protection hidden="1"/>
    </xf>
    <xf numFmtId="0" fontId="8" fillId="4" borderId="0" xfId="0" applyFont="1" applyFill="1" applyBorder="1" applyAlignment="1" applyProtection="1">
      <alignment horizontal="center"/>
      <protection hidden="1"/>
    </xf>
  </cellXfs>
  <cellStyles count="3">
    <cellStyle name="Euro" xfId="1"/>
    <cellStyle name="Standard" xfId="0" builtinId="0"/>
    <cellStyle name="Standard 2" xfId="2"/>
  </cellStyles>
  <dxfs count="4"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F2DCDB"/>
      <rgbColor rgb="FF660066"/>
      <rgbColor rgb="FFFF8080"/>
      <rgbColor rgb="FF0066CC"/>
      <rgbColor rgb="FFD9D9D9"/>
      <rgbColor rgb="FF000080"/>
      <rgbColor rgb="FFFF00FF"/>
      <rgbColor rgb="FFFFFF66"/>
      <rgbColor rgb="FF00FFFF"/>
      <rgbColor rgb="FF800080"/>
      <rgbColor rgb="FF800000"/>
      <rgbColor rgb="FF008080"/>
      <rgbColor rgb="FF0000FF"/>
      <rgbColor rgb="FF00CCFF"/>
      <rgbColor rgb="FFCCFFFF"/>
      <rgbColor rgb="FFEEECE1"/>
      <rgbColor rgb="FFFFFF99"/>
      <rgbColor rgb="FF99CCFF"/>
      <rgbColor rgb="FFE6B9B8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50760</xdr:colOff>
      <xdr:row>2</xdr:row>
      <xdr:rowOff>40680</xdr:rowOff>
    </xdr:from>
    <xdr:to>
      <xdr:col>4</xdr:col>
      <xdr:colOff>588960</xdr:colOff>
      <xdr:row>3</xdr:row>
      <xdr:rowOff>20160</xdr:rowOff>
    </xdr:to>
    <xdr:sp macro="" textlink="">
      <xdr:nvSpPr>
        <xdr:cNvPr id="2" name="Pfeil nach links 6"/>
        <xdr:cNvSpPr/>
      </xdr:nvSpPr>
      <xdr:spPr>
        <a:xfrm>
          <a:off x="5850360" y="602640"/>
          <a:ext cx="538200" cy="23652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>
          <a:solidFill>
            <a:srgbClr val="000000"/>
          </a:solidFill>
          <a:round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23760</xdr:colOff>
      <xdr:row>2</xdr:row>
      <xdr:rowOff>11880</xdr:rowOff>
    </xdr:from>
    <xdr:to>
      <xdr:col>4</xdr:col>
      <xdr:colOff>561960</xdr:colOff>
      <xdr:row>2</xdr:row>
      <xdr:rowOff>255240</xdr:rowOff>
    </xdr:to>
    <xdr:sp macro="" textlink="">
      <xdr:nvSpPr>
        <xdr:cNvPr id="2" name="Pfeil nach links 3"/>
        <xdr:cNvSpPr/>
      </xdr:nvSpPr>
      <xdr:spPr>
        <a:xfrm>
          <a:off x="5662080" y="573840"/>
          <a:ext cx="538200" cy="24336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>
          <a:solidFill>
            <a:srgbClr val="000000"/>
          </a:solidFill>
          <a:round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zoomScale="80" zoomScaleNormal="80" workbookViewId="0">
      <selection activeCell="H16" sqref="H16"/>
    </sheetView>
  </sheetViews>
  <sheetFormatPr baseColWidth="10" defaultColWidth="10.7109375" defaultRowHeight="12.75" x14ac:dyDescent="0.2"/>
  <cols>
    <col min="1" max="1" width="16.140625" customWidth="1"/>
    <col min="2" max="2" width="26.7109375" customWidth="1"/>
    <col min="3" max="3" width="26" customWidth="1"/>
    <col min="4" max="4" width="13.42578125" customWidth="1"/>
    <col min="5" max="5" width="9.28515625" customWidth="1"/>
    <col min="9" max="9" width="13" customWidth="1"/>
    <col min="10" max="10" width="11.5703125" customWidth="1"/>
    <col min="11" max="11" width="11.5703125" hidden="1" customWidth="1"/>
    <col min="13" max="13" width="201.140625" customWidth="1"/>
  </cols>
  <sheetData>
    <row r="1" spans="1:13" ht="29.25" customHeight="1" x14ac:dyDescent="0.2">
      <c r="A1" s="1">
        <f ca="1">YEAR(TODAY())</f>
        <v>2026</v>
      </c>
      <c r="B1" s="2" t="s">
        <v>0</v>
      </c>
      <c r="C1" s="3" t="s">
        <v>1</v>
      </c>
      <c r="D1" s="4"/>
      <c r="E1" s="5"/>
      <c r="F1" s="142" t="s">
        <v>183</v>
      </c>
      <c r="G1" s="142"/>
      <c r="H1" s="142"/>
      <c r="I1" s="143"/>
      <c r="J1" s="6"/>
      <c r="K1" s="6"/>
      <c r="L1" s="6"/>
      <c r="M1" s="6"/>
    </row>
    <row r="2" spans="1:13" ht="15" customHeight="1" x14ac:dyDescent="0.2">
      <c r="A2" s="7"/>
      <c r="B2" s="8" t="s">
        <v>2</v>
      </c>
      <c r="C2" s="155" t="str">
        <f ca="1">YEAR(TODAY())-11&amp;" u. jünger"</f>
        <v>2015 u. jünger</v>
      </c>
      <c r="D2" s="155"/>
      <c r="E2" s="9"/>
      <c r="F2" s="144"/>
      <c r="G2" s="144"/>
      <c r="H2" s="144"/>
      <c r="I2" s="145"/>
      <c r="J2" s="10"/>
      <c r="K2" s="10"/>
      <c r="L2" s="6"/>
      <c r="M2" s="6"/>
    </row>
    <row r="3" spans="1:13" ht="20.25" customHeight="1" thickBot="1" x14ac:dyDescent="0.25">
      <c r="A3" s="7"/>
      <c r="B3" s="11" t="s">
        <v>3</v>
      </c>
      <c r="C3" s="156"/>
      <c r="D3" s="156"/>
      <c r="E3" s="12"/>
      <c r="F3" s="146"/>
      <c r="G3" s="146"/>
      <c r="H3" s="146"/>
      <c r="I3" s="147"/>
      <c r="J3" s="10"/>
      <c r="K3" s="10"/>
      <c r="L3" s="6"/>
      <c r="M3" s="6"/>
    </row>
    <row r="4" spans="1:13" ht="23.25" customHeight="1" x14ac:dyDescent="0.25">
      <c r="A4" s="13" t="s">
        <v>5</v>
      </c>
      <c r="B4" s="157" t="str">
        <f>IF(C3="","",VLOOKUP(C3,Schulliste!A2:B77,2,FALSE()))</f>
        <v/>
      </c>
      <c r="C4" s="157"/>
      <c r="D4" s="157"/>
      <c r="E4" s="9"/>
      <c r="F4" s="148" t="s">
        <v>7</v>
      </c>
      <c r="G4" s="148"/>
      <c r="H4" s="148"/>
      <c r="I4" s="149"/>
      <c r="J4" s="10"/>
      <c r="K4" s="10"/>
      <c r="L4" s="6"/>
      <c r="M4" s="6"/>
    </row>
    <row r="5" spans="1:13" ht="24.75" customHeight="1" x14ac:dyDescent="0.25">
      <c r="A5" s="13" t="s">
        <v>6</v>
      </c>
      <c r="B5" s="158"/>
      <c r="C5" s="158"/>
      <c r="D5" s="158"/>
      <c r="E5" s="14"/>
      <c r="F5" s="150"/>
      <c r="G5" s="150"/>
      <c r="H5" s="150"/>
      <c r="I5" s="151"/>
      <c r="J5" s="6"/>
      <c r="K5" s="6"/>
      <c r="L5" s="6"/>
      <c r="M5" s="6"/>
    </row>
    <row r="6" spans="1:13" ht="24.75" customHeight="1" x14ac:dyDescent="0.25">
      <c r="A6" s="13"/>
      <c r="B6" s="15"/>
      <c r="C6" s="15"/>
      <c r="D6" s="15"/>
      <c r="E6" s="14"/>
      <c r="F6" s="150"/>
      <c r="G6" s="150"/>
      <c r="H6" s="150"/>
      <c r="I6" s="151"/>
      <c r="J6" s="6"/>
      <c r="K6" s="6"/>
      <c r="L6" s="6"/>
      <c r="M6" s="6"/>
    </row>
    <row r="7" spans="1:13" ht="12.75" customHeight="1" thickBot="1" x14ac:dyDescent="0.25">
      <c r="A7" s="7"/>
      <c r="B7" s="16"/>
      <c r="C7" s="16"/>
      <c r="D7" s="16"/>
      <c r="E7" s="9"/>
      <c r="F7" s="152"/>
      <c r="G7" s="152"/>
      <c r="H7" s="152"/>
      <c r="I7" s="153"/>
      <c r="J7" s="6"/>
      <c r="K7" s="6"/>
      <c r="L7" s="6"/>
      <c r="M7" s="6"/>
    </row>
    <row r="8" spans="1:13" ht="18" x14ac:dyDescent="0.25">
      <c r="A8" s="17" t="s">
        <v>8</v>
      </c>
      <c r="B8" s="18" t="s">
        <v>9</v>
      </c>
      <c r="C8" s="18" t="s">
        <v>10</v>
      </c>
      <c r="D8" s="19" t="s">
        <v>11</v>
      </c>
      <c r="E8" s="9"/>
      <c r="F8" s="25"/>
      <c r="G8" s="25"/>
      <c r="H8" s="25"/>
      <c r="I8" s="25"/>
      <c r="J8" s="6"/>
      <c r="K8" s="6"/>
      <c r="L8" s="6"/>
      <c r="M8" s="6"/>
    </row>
    <row r="9" spans="1:13" ht="18" x14ac:dyDescent="0.25">
      <c r="A9" s="13">
        <v>1</v>
      </c>
      <c r="B9" s="20"/>
      <c r="C9" s="20"/>
      <c r="D9" s="21"/>
      <c r="E9" s="22" t="str">
        <f t="shared" ref="E9:E30" ca="1" si="0">IF(F9="falscher Jahrgang","←","")</f>
        <v/>
      </c>
      <c r="F9" s="23" t="str">
        <f t="shared" ref="F9:F10" ca="1" si="1">IF(D9=K9,"",K9)</f>
        <v/>
      </c>
      <c r="G9" s="25"/>
      <c r="H9" s="25"/>
      <c r="I9" s="25"/>
      <c r="J9" s="6"/>
      <c r="K9" s="25" t="str">
        <f t="shared" ref="K9:K18" ca="1" si="2">IF(D9="","",IF(D9&gt;=YEAR(TODAY())-11,D9,"falscher Jahrgang"))</f>
        <v/>
      </c>
      <c r="L9" s="6"/>
      <c r="M9" s="6"/>
    </row>
    <row r="10" spans="1:13" ht="18" x14ac:dyDescent="0.25">
      <c r="A10" s="13">
        <v>2</v>
      </c>
      <c r="B10" s="20"/>
      <c r="C10" s="20"/>
      <c r="D10" s="21"/>
      <c r="E10" s="22" t="str">
        <f t="shared" ca="1" si="0"/>
        <v/>
      </c>
      <c r="F10" s="23" t="str">
        <f t="shared" ca="1" si="1"/>
        <v/>
      </c>
      <c r="G10" s="25"/>
      <c r="H10" s="25"/>
      <c r="I10" s="25"/>
      <c r="J10" s="6"/>
      <c r="K10" s="25" t="str">
        <f t="shared" ca="1" si="2"/>
        <v/>
      </c>
      <c r="L10" s="6"/>
      <c r="M10" s="6"/>
    </row>
    <row r="11" spans="1:13" ht="18" x14ac:dyDescent="0.25">
      <c r="A11" s="13">
        <v>3</v>
      </c>
      <c r="B11" s="20"/>
      <c r="C11" s="20"/>
      <c r="D11" s="21"/>
      <c r="E11" s="22" t="str">
        <f t="shared" ca="1" si="0"/>
        <v/>
      </c>
      <c r="F11" s="23" t="str">
        <f t="shared" ref="F11:F18" ca="1" si="3">IF(D11=K11,"",K11)</f>
        <v/>
      </c>
      <c r="G11" s="6"/>
      <c r="H11" s="6"/>
      <c r="I11" s="6"/>
      <c r="J11" s="6"/>
      <c r="K11" s="25" t="str">
        <f t="shared" ca="1" si="2"/>
        <v/>
      </c>
      <c r="L11" s="6"/>
      <c r="M11" s="6"/>
    </row>
    <row r="12" spans="1:13" ht="18" x14ac:dyDescent="0.25">
      <c r="A12" s="13">
        <v>4</v>
      </c>
      <c r="B12" s="20"/>
      <c r="C12" s="20"/>
      <c r="D12" s="21"/>
      <c r="E12" s="22" t="str">
        <f t="shared" ca="1" si="0"/>
        <v/>
      </c>
      <c r="F12" s="23" t="str">
        <f t="shared" ca="1" si="3"/>
        <v/>
      </c>
      <c r="G12" s="6"/>
      <c r="H12" s="6"/>
      <c r="I12" s="6"/>
      <c r="J12" s="6"/>
      <c r="K12" s="25" t="str">
        <f ca="1">IF(D12="","",IF(D12&gt;=YEAR(TODAY())-11,D12,"falscher Jahrgang"))</f>
        <v/>
      </c>
      <c r="L12" s="6"/>
      <c r="M12" s="24"/>
    </row>
    <row r="13" spans="1:13" ht="18" x14ac:dyDescent="0.25">
      <c r="A13" s="13">
        <v>5</v>
      </c>
      <c r="B13" s="20"/>
      <c r="C13" s="20"/>
      <c r="D13" s="21"/>
      <c r="E13" s="22" t="str">
        <f t="shared" ca="1" si="0"/>
        <v/>
      </c>
      <c r="F13" s="23" t="str">
        <f t="shared" ca="1" si="3"/>
        <v/>
      </c>
      <c r="G13" s="6"/>
      <c r="H13" s="6"/>
      <c r="I13" s="6"/>
      <c r="J13" s="6"/>
      <c r="K13" s="25" t="str">
        <f t="shared" ca="1" si="2"/>
        <v/>
      </c>
      <c r="L13" s="6"/>
      <c r="M13" s="6"/>
    </row>
    <row r="14" spans="1:13" ht="18" x14ac:dyDescent="0.25">
      <c r="A14" s="13">
        <v>6</v>
      </c>
      <c r="B14" s="20"/>
      <c r="C14" s="20"/>
      <c r="D14" s="21"/>
      <c r="E14" s="22" t="str">
        <f t="shared" ca="1" si="0"/>
        <v/>
      </c>
      <c r="F14" s="23" t="str">
        <f t="shared" ca="1" si="3"/>
        <v/>
      </c>
      <c r="G14" s="6"/>
      <c r="H14" s="6"/>
      <c r="I14" s="6"/>
      <c r="J14" s="6"/>
      <c r="K14" s="25" t="str">
        <f t="shared" ca="1" si="2"/>
        <v/>
      </c>
      <c r="L14" s="6"/>
      <c r="M14" s="6"/>
    </row>
    <row r="15" spans="1:13" ht="18" x14ac:dyDescent="0.25">
      <c r="A15" s="13">
        <v>7</v>
      </c>
      <c r="B15" s="20"/>
      <c r="C15" s="20"/>
      <c r="D15" s="21"/>
      <c r="E15" s="22" t="str">
        <f t="shared" ca="1" si="0"/>
        <v/>
      </c>
      <c r="F15" s="23" t="str">
        <f t="shared" ca="1" si="3"/>
        <v/>
      </c>
      <c r="G15" s="6"/>
      <c r="H15" s="6"/>
      <c r="I15" s="6"/>
      <c r="J15" s="6"/>
      <c r="K15" s="25" t="str">
        <f t="shared" ca="1" si="2"/>
        <v/>
      </c>
      <c r="L15" s="6"/>
      <c r="M15" s="6"/>
    </row>
    <row r="16" spans="1:13" ht="18" x14ac:dyDescent="0.25">
      <c r="A16" s="13">
        <v>8</v>
      </c>
      <c r="B16" s="20"/>
      <c r="C16" s="20"/>
      <c r="D16" s="21"/>
      <c r="E16" s="22" t="str">
        <f t="shared" ca="1" si="0"/>
        <v/>
      </c>
      <c r="F16" s="23" t="str">
        <f t="shared" ca="1" si="3"/>
        <v/>
      </c>
      <c r="G16" s="6"/>
      <c r="H16" s="6"/>
      <c r="I16" s="6"/>
      <c r="J16" s="6"/>
      <c r="K16" s="25" t="str">
        <f t="shared" ca="1" si="2"/>
        <v/>
      </c>
      <c r="L16" s="6"/>
      <c r="M16" s="6"/>
    </row>
    <row r="17" spans="1:13" ht="18" x14ac:dyDescent="0.25">
      <c r="A17" s="13">
        <v>9</v>
      </c>
      <c r="B17" s="20"/>
      <c r="C17" s="20"/>
      <c r="D17" s="21"/>
      <c r="E17" s="22" t="str">
        <f t="shared" ca="1" si="0"/>
        <v/>
      </c>
      <c r="F17" s="23" t="str">
        <f t="shared" ca="1" si="3"/>
        <v/>
      </c>
      <c r="G17" s="6"/>
      <c r="H17" s="6"/>
      <c r="I17" s="6"/>
      <c r="J17" s="6"/>
      <c r="K17" s="25" t="str">
        <f t="shared" ca="1" si="2"/>
        <v/>
      </c>
      <c r="L17" s="6"/>
      <c r="M17" s="6"/>
    </row>
    <row r="18" spans="1:13" ht="18" x14ac:dyDescent="0.25">
      <c r="A18" s="13">
        <v>10</v>
      </c>
      <c r="B18" s="20"/>
      <c r="C18" s="20"/>
      <c r="D18" s="21"/>
      <c r="E18" s="22" t="str">
        <f t="shared" ca="1" si="0"/>
        <v/>
      </c>
      <c r="F18" s="23" t="str">
        <f t="shared" ca="1" si="3"/>
        <v/>
      </c>
      <c r="G18" s="26"/>
      <c r="H18" s="6"/>
      <c r="I18" s="6"/>
      <c r="J18" s="6"/>
      <c r="K18" s="25" t="str">
        <f t="shared" ca="1" si="2"/>
        <v/>
      </c>
      <c r="L18" s="6"/>
      <c r="M18" s="6"/>
    </row>
    <row r="19" spans="1:13" ht="18" x14ac:dyDescent="0.25">
      <c r="A19" s="27"/>
      <c r="B19" s="28"/>
      <c r="C19" s="28"/>
      <c r="D19" s="16"/>
      <c r="E19" s="22" t="str">
        <f t="shared" si="0"/>
        <v/>
      </c>
      <c r="F19" s="6"/>
      <c r="G19" s="6"/>
      <c r="H19" s="6"/>
      <c r="I19" s="6"/>
      <c r="J19" s="6"/>
      <c r="K19" s="6"/>
      <c r="L19" s="6"/>
      <c r="M19" s="6"/>
    </row>
    <row r="20" spans="1:13" ht="18" x14ac:dyDescent="0.25">
      <c r="A20" s="17" t="s">
        <v>12</v>
      </c>
      <c r="B20" s="18" t="s">
        <v>9</v>
      </c>
      <c r="C20" s="18" t="s">
        <v>10</v>
      </c>
      <c r="D20" s="19" t="s">
        <v>11</v>
      </c>
      <c r="E20" s="22" t="str">
        <f t="shared" si="0"/>
        <v/>
      </c>
      <c r="F20" s="6"/>
      <c r="G20" s="6"/>
      <c r="H20" s="6"/>
      <c r="I20" s="6"/>
      <c r="J20" s="6"/>
      <c r="K20" s="6"/>
      <c r="L20" s="6"/>
      <c r="M20" s="6"/>
    </row>
    <row r="21" spans="1:13" ht="18" x14ac:dyDescent="0.25">
      <c r="A21" s="13">
        <v>1</v>
      </c>
      <c r="B21" s="20"/>
      <c r="C21" s="20"/>
      <c r="D21" s="21"/>
      <c r="E21" s="22" t="str">
        <f t="shared" ca="1" si="0"/>
        <v/>
      </c>
      <c r="F21" s="23" t="str">
        <f t="shared" ref="F21:F30" ca="1" si="4">IF(D21=K21,"",K21)</f>
        <v/>
      </c>
      <c r="G21" s="6"/>
      <c r="H21" s="6"/>
      <c r="I21" s="6"/>
      <c r="J21" s="6"/>
      <c r="K21" s="25" t="str">
        <f t="shared" ref="K21:K30" ca="1" si="5">IF(D21="","",IF(D21&gt;=YEAR(TODAY())-11,D21,"falscher Jahrgang"))</f>
        <v/>
      </c>
      <c r="L21" s="6"/>
      <c r="M21" s="6"/>
    </row>
    <row r="22" spans="1:13" ht="18" x14ac:dyDescent="0.25">
      <c r="A22" s="13">
        <v>2</v>
      </c>
      <c r="B22" s="20"/>
      <c r="C22" s="20"/>
      <c r="D22" s="21"/>
      <c r="E22" s="22" t="str">
        <f t="shared" ca="1" si="0"/>
        <v/>
      </c>
      <c r="F22" s="23" t="str">
        <f t="shared" ca="1" si="4"/>
        <v/>
      </c>
      <c r="G22" s="6"/>
      <c r="H22" s="6"/>
      <c r="I22" s="6"/>
      <c r="J22" s="6"/>
      <c r="K22" s="25" t="str">
        <f t="shared" ca="1" si="5"/>
        <v/>
      </c>
      <c r="L22" s="6"/>
      <c r="M22" s="6"/>
    </row>
    <row r="23" spans="1:13" ht="18" x14ac:dyDescent="0.25">
      <c r="A23" s="13">
        <v>3</v>
      </c>
      <c r="B23" s="20"/>
      <c r="C23" s="20"/>
      <c r="D23" s="21"/>
      <c r="E23" s="22" t="str">
        <f t="shared" ca="1" si="0"/>
        <v/>
      </c>
      <c r="F23" s="23" t="str">
        <f t="shared" ca="1" si="4"/>
        <v/>
      </c>
      <c r="G23" s="6"/>
      <c r="H23" s="6"/>
      <c r="I23" s="6"/>
      <c r="J23" s="6"/>
      <c r="K23" s="25" t="str">
        <f t="shared" ca="1" si="5"/>
        <v/>
      </c>
      <c r="L23" s="6"/>
      <c r="M23" s="6"/>
    </row>
    <row r="24" spans="1:13" ht="18" x14ac:dyDescent="0.25">
      <c r="A24" s="13">
        <v>4</v>
      </c>
      <c r="B24" s="20"/>
      <c r="C24" s="20"/>
      <c r="D24" s="21"/>
      <c r="E24" s="22" t="str">
        <f t="shared" ca="1" si="0"/>
        <v/>
      </c>
      <c r="F24" s="23" t="str">
        <f t="shared" ca="1" si="4"/>
        <v/>
      </c>
      <c r="G24" s="6"/>
      <c r="H24" s="6"/>
      <c r="I24" s="6"/>
      <c r="J24" s="6"/>
      <c r="K24" s="25" t="str">
        <f ca="1">IF(D24="","",IF(D24&gt;=YEAR(TODAY())-11,D24,"falscher Jahrgang"))</f>
        <v/>
      </c>
      <c r="L24" s="6"/>
      <c r="M24" s="6"/>
    </row>
    <row r="25" spans="1:13" ht="18" x14ac:dyDescent="0.25">
      <c r="A25" s="13">
        <v>5</v>
      </c>
      <c r="B25" s="20"/>
      <c r="C25" s="20"/>
      <c r="D25" s="21"/>
      <c r="E25" s="22" t="str">
        <f t="shared" ca="1" si="0"/>
        <v/>
      </c>
      <c r="F25" s="23" t="str">
        <f t="shared" ca="1" si="4"/>
        <v/>
      </c>
      <c r="G25" s="6"/>
      <c r="H25" s="6"/>
      <c r="I25" s="6"/>
      <c r="J25" s="6"/>
      <c r="K25" s="25" t="str">
        <f t="shared" ca="1" si="5"/>
        <v/>
      </c>
      <c r="L25" s="6"/>
      <c r="M25" s="6"/>
    </row>
    <row r="26" spans="1:13" ht="18" x14ac:dyDescent="0.25">
      <c r="A26" s="13">
        <v>6</v>
      </c>
      <c r="B26" s="20"/>
      <c r="C26" s="20"/>
      <c r="D26" s="21"/>
      <c r="E26" s="22" t="str">
        <f t="shared" ca="1" si="0"/>
        <v/>
      </c>
      <c r="F26" s="23" t="str">
        <f t="shared" ca="1" si="4"/>
        <v/>
      </c>
      <c r="G26" s="6"/>
      <c r="H26" s="6"/>
      <c r="I26" s="6"/>
      <c r="J26" s="6"/>
      <c r="K26" s="25" t="str">
        <f t="shared" ca="1" si="5"/>
        <v/>
      </c>
      <c r="L26" s="6"/>
      <c r="M26" s="6"/>
    </row>
    <row r="27" spans="1:13" ht="18" x14ac:dyDescent="0.25">
      <c r="A27" s="13">
        <v>7</v>
      </c>
      <c r="B27" s="20"/>
      <c r="C27" s="20"/>
      <c r="D27" s="21"/>
      <c r="E27" s="22" t="str">
        <f t="shared" ca="1" si="0"/>
        <v/>
      </c>
      <c r="F27" s="23" t="str">
        <f t="shared" ca="1" si="4"/>
        <v/>
      </c>
      <c r="G27" s="6"/>
      <c r="H27" s="6"/>
      <c r="I27" s="6"/>
      <c r="J27" s="6"/>
      <c r="K27" s="25" t="str">
        <f t="shared" ca="1" si="5"/>
        <v/>
      </c>
      <c r="L27" s="6"/>
      <c r="M27" s="6"/>
    </row>
    <row r="28" spans="1:13" ht="18" x14ac:dyDescent="0.25">
      <c r="A28" s="13">
        <v>8</v>
      </c>
      <c r="B28" s="20"/>
      <c r="C28" s="20"/>
      <c r="D28" s="21"/>
      <c r="E28" s="22" t="str">
        <f t="shared" ca="1" si="0"/>
        <v/>
      </c>
      <c r="F28" s="23" t="str">
        <f t="shared" ca="1" si="4"/>
        <v/>
      </c>
      <c r="G28" s="6"/>
      <c r="H28" s="6"/>
      <c r="I28" s="6"/>
      <c r="J28" s="6"/>
      <c r="K28" s="25" t="str">
        <f t="shared" ca="1" si="5"/>
        <v/>
      </c>
      <c r="L28" s="6"/>
      <c r="M28" s="6"/>
    </row>
    <row r="29" spans="1:13" ht="18" x14ac:dyDescent="0.25">
      <c r="A29" s="13">
        <v>9</v>
      </c>
      <c r="B29" s="20"/>
      <c r="C29" s="20"/>
      <c r="D29" s="21"/>
      <c r="E29" s="22" t="str">
        <f t="shared" ca="1" si="0"/>
        <v/>
      </c>
      <c r="F29" s="23" t="str">
        <f t="shared" ca="1" si="4"/>
        <v/>
      </c>
      <c r="G29" s="6"/>
      <c r="H29" s="6"/>
      <c r="I29" s="6"/>
      <c r="J29" s="6"/>
      <c r="K29" s="25" t="str">
        <f t="shared" ca="1" si="5"/>
        <v/>
      </c>
      <c r="L29" s="6"/>
      <c r="M29" s="6"/>
    </row>
    <row r="30" spans="1:13" ht="18" x14ac:dyDescent="0.25">
      <c r="A30" s="13">
        <v>10</v>
      </c>
      <c r="B30" s="20"/>
      <c r="C30" s="20"/>
      <c r="D30" s="21"/>
      <c r="E30" s="22" t="str">
        <f t="shared" ca="1" si="0"/>
        <v/>
      </c>
      <c r="F30" s="23" t="str">
        <f t="shared" ca="1" si="4"/>
        <v/>
      </c>
      <c r="G30" s="6"/>
      <c r="H30" s="6"/>
      <c r="I30" s="6"/>
      <c r="J30" s="6"/>
      <c r="K30" s="25" t="str">
        <f t="shared" ca="1" si="5"/>
        <v/>
      </c>
      <c r="L30" s="6"/>
      <c r="M30" s="6"/>
    </row>
    <row r="31" spans="1:13" x14ac:dyDescent="0.2">
      <c r="A31" s="7"/>
      <c r="B31" s="16"/>
      <c r="C31" s="16"/>
      <c r="D31" s="16"/>
      <c r="E31" s="9"/>
      <c r="F31" s="6"/>
      <c r="G31" s="6"/>
      <c r="H31" s="6"/>
      <c r="I31" s="6"/>
      <c r="J31" s="6"/>
      <c r="K31" s="6"/>
      <c r="L31" s="6"/>
      <c r="M31" s="6"/>
    </row>
    <row r="32" spans="1:13" x14ac:dyDescent="0.2">
      <c r="A32" s="7"/>
      <c r="B32" s="28"/>
      <c r="C32" s="28"/>
      <c r="D32" s="28"/>
      <c r="E32" s="9"/>
      <c r="F32" s="6"/>
      <c r="G32" s="6"/>
      <c r="H32" s="6"/>
      <c r="I32" s="6"/>
      <c r="J32" s="6"/>
      <c r="K32" s="6"/>
      <c r="L32" s="6"/>
      <c r="M32" s="6"/>
    </row>
    <row r="33" spans="1:13" ht="15" x14ac:dyDescent="0.2">
      <c r="A33" s="29"/>
      <c r="B33" s="154"/>
      <c r="C33" s="154"/>
      <c r="D33" s="154"/>
      <c r="E33" s="30"/>
      <c r="F33" s="31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ht="355.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</sheetData>
  <mergeCells count="7">
    <mergeCell ref="F1:I3"/>
    <mergeCell ref="F4:I7"/>
    <mergeCell ref="B33:D33"/>
    <mergeCell ref="C2:D2"/>
    <mergeCell ref="C3:D3"/>
    <mergeCell ref="B4:D4"/>
    <mergeCell ref="B5:D5"/>
  </mergeCells>
  <conditionalFormatting sqref="D9:D18">
    <cfRule type="expression" dxfId="3" priority="2">
      <formula>D9&lt;&gt;$K$9</formula>
    </cfRule>
  </conditionalFormatting>
  <conditionalFormatting sqref="D21:D30">
    <cfRule type="expression" dxfId="2" priority="3">
      <formula>D21&lt;&gt;$K$9</formula>
    </cfRule>
  </conditionalFormatting>
  <pageMargins left="0.35416666666666702" right="0.39374999999999999" top="0.905555555555556" bottom="0.98402777777777795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zoomScale="80" zoomScaleNormal="80" workbookViewId="0">
      <selection activeCell="C3" sqref="C3:D3"/>
    </sheetView>
  </sheetViews>
  <sheetFormatPr baseColWidth="10" defaultColWidth="11.5703125" defaultRowHeight="12.75" x14ac:dyDescent="0.2"/>
  <cols>
    <col min="1" max="1" width="13.85546875" style="32" customWidth="1"/>
    <col min="2" max="2" width="26.7109375" style="32" customWidth="1"/>
    <col min="3" max="3" width="26" style="32" customWidth="1"/>
    <col min="4" max="4" width="13.42578125" style="32" customWidth="1"/>
    <col min="5" max="5" width="9.28515625" style="32" customWidth="1"/>
    <col min="6" max="10" width="11.5703125" style="32"/>
    <col min="11" max="11" width="0" style="32" hidden="1" customWidth="1"/>
    <col min="12" max="12" width="11.5703125" style="32"/>
    <col min="13" max="13" width="182.42578125" style="32" customWidth="1"/>
    <col min="14" max="16384" width="11.5703125" style="32"/>
  </cols>
  <sheetData>
    <row r="1" spans="1:13" ht="29.25" customHeight="1" x14ac:dyDescent="0.2">
      <c r="A1" s="33">
        <f ca="1">YEAR(TODAY())</f>
        <v>2026</v>
      </c>
      <c r="B1" s="34" t="s">
        <v>0</v>
      </c>
      <c r="C1" s="35" t="s">
        <v>13</v>
      </c>
      <c r="D1" s="36"/>
      <c r="E1" s="37"/>
      <c r="F1" s="159" t="s">
        <v>184</v>
      </c>
      <c r="G1" s="159"/>
      <c r="H1" s="159"/>
      <c r="I1" s="160"/>
      <c r="J1" s="38"/>
      <c r="K1" s="38"/>
      <c r="L1" s="38"/>
      <c r="M1" s="38"/>
    </row>
    <row r="2" spans="1:13" ht="15" customHeight="1" x14ac:dyDescent="0.2">
      <c r="A2" s="39"/>
      <c r="B2" s="8" t="s">
        <v>2</v>
      </c>
      <c r="C2" s="155" t="str">
        <f ca="1">YEAR(TODAY())-13&amp;" u. jünger"</f>
        <v>2013 u. jünger</v>
      </c>
      <c r="D2" s="155"/>
      <c r="E2" s="40"/>
      <c r="F2" s="161"/>
      <c r="G2" s="161"/>
      <c r="H2" s="161"/>
      <c r="I2" s="162"/>
      <c r="J2" s="38"/>
      <c r="K2" s="38"/>
      <c r="L2" s="38"/>
      <c r="M2" s="38"/>
    </row>
    <row r="3" spans="1:13" ht="20.25" customHeight="1" x14ac:dyDescent="0.2">
      <c r="A3" s="39"/>
      <c r="B3" s="8" t="s">
        <v>3</v>
      </c>
      <c r="C3" s="171"/>
      <c r="D3" s="171"/>
      <c r="E3" s="41"/>
      <c r="F3" s="163"/>
      <c r="G3" s="163"/>
      <c r="H3" s="163"/>
      <c r="I3" s="164"/>
      <c r="J3" s="38"/>
      <c r="K3" s="38"/>
      <c r="L3" s="38"/>
      <c r="M3" s="38"/>
    </row>
    <row r="4" spans="1:13" ht="23.25" customHeight="1" x14ac:dyDescent="0.25">
      <c r="A4" s="42" t="s">
        <v>5</v>
      </c>
      <c r="B4" s="157" t="str">
        <f>IF(C3="","",VLOOKUP(C3,Schulliste!A2:B77,2,FALSE()))</f>
        <v/>
      </c>
      <c r="C4" s="157"/>
      <c r="D4" s="157"/>
      <c r="E4" s="40"/>
      <c r="F4" s="165" t="s">
        <v>14</v>
      </c>
      <c r="G4" s="165"/>
      <c r="H4" s="165"/>
      <c r="I4" s="166"/>
      <c r="J4" s="38"/>
      <c r="K4" s="38"/>
      <c r="L4" s="38"/>
      <c r="M4" s="38"/>
    </row>
    <row r="5" spans="1:13" ht="24.75" customHeight="1" x14ac:dyDescent="0.25">
      <c r="A5" s="42" t="s">
        <v>6</v>
      </c>
      <c r="B5" s="172"/>
      <c r="C5" s="172"/>
      <c r="D5" s="172"/>
      <c r="E5" s="43"/>
      <c r="F5" s="150"/>
      <c r="G5" s="150"/>
      <c r="H5" s="150"/>
      <c r="I5" s="167"/>
      <c r="J5" s="44"/>
      <c r="K5" s="44"/>
      <c r="L5" s="44"/>
      <c r="M5" s="38"/>
    </row>
    <row r="6" spans="1:13" ht="15" customHeight="1" x14ac:dyDescent="0.25">
      <c r="A6" s="42"/>
      <c r="B6" s="45"/>
      <c r="C6" s="45"/>
      <c r="D6" s="45"/>
      <c r="E6" s="43"/>
      <c r="F6" s="150"/>
      <c r="G6" s="150"/>
      <c r="H6" s="150"/>
      <c r="I6" s="167"/>
      <c r="J6" s="38"/>
      <c r="K6" s="38"/>
      <c r="L6" s="38"/>
      <c r="M6" s="38"/>
    </row>
    <row r="7" spans="1:13" ht="12.75" customHeight="1" x14ac:dyDescent="0.2">
      <c r="A7" s="39"/>
      <c r="B7" s="46"/>
      <c r="C7" s="46"/>
      <c r="D7" s="46"/>
      <c r="E7" s="40"/>
      <c r="F7" s="150"/>
      <c r="G7" s="150"/>
      <c r="H7" s="150"/>
      <c r="I7" s="167"/>
      <c r="J7" s="38"/>
      <c r="K7" s="38"/>
      <c r="L7" s="38"/>
      <c r="M7" s="38"/>
    </row>
    <row r="8" spans="1:13" ht="18" x14ac:dyDescent="0.25">
      <c r="A8" s="47" t="s">
        <v>12</v>
      </c>
      <c r="B8" s="48" t="s">
        <v>9</v>
      </c>
      <c r="C8" s="48" t="s">
        <v>10</v>
      </c>
      <c r="D8" s="49" t="s">
        <v>11</v>
      </c>
      <c r="E8" s="40"/>
      <c r="F8" s="168"/>
      <c r="G8" s="168"/>
      <c r="H8" s="168"/>
      <c r="I8" s="169"/>
      <c r="J8" s="38"/>
      <c r="K8" s="38"/>
      <c r="L8" s="38"/>
      <c r="M8" s="38"/>
    </row>
    <row r="9" spans="1:13" ht="18" x14ac:dyDescent="0.25">
      <c r="A9" s="42">
        <v>1</v>
      </c>
      <c r="B9" s="50"/>
      <c r="C9" s="50"/>
      <c r="D9" s="51"/>
      <c r="E9" s="52" t="str">
        <f t="shared" ref="E9:E26" ca="1" si="0">IF(F9="falscher Jahrgang","←","")</f>
        <v/>
      </c>
      <c r="F9" s="53" t="str">
        <f t="shared" ref="F9:F10" ca="1" si="1">IF(D9=K9,"",K9)</f>
        <v/>
      </c>
      <c r="G9" s="38"/>
      <c r="H9" s="38"/>
      <c r="I9" s="38"/>
      <c r="J9" s="38"/>
      <c r="K9" s="38" t="str">
        <f t="shared" ref="K9:K16" ca="1" si="2">IF(D9="","",IF(D9&gt;=YEAR(TODAY())-13,D9,"falscher Jahrgang"))</f>
        <v/>
      </c>
      <c r="L9" s="38"/>
      <c r="M9" s="38"/>
    </row>
    <row r="10" spans="1:13" ht="18" x14ac:dyDescent="0.25">
      <c r="A10" s="42">
        <v>2</v>
      </c>
      <c r="B10" s="50"/>
      <c r="C10" s="50"/>
      <c r="D10" s="51"/>
      <c r="E10" s="52" t="str">
        <f t="shared" ca="1" si="0"/>
        <v/>
      </c>
      <c r="F10" s="53" t="str">
        <f t="shared" ca="1" si="1"/>
        <v/>
      </c>
      <c r="G10" s="38"/>
      <c r="H10" s="38"/>
      <c r="I10" s="38"/>
      <c r="J10" s="38"/>
      <c r="K10" s="38" t="str">
        <f t="shared" ca="1" si="2"/>
        <v/>
      </c>
      <c r="L10" s="38"/>
      <c r="M10" s="38"/>
    </row>
    <row r="11" spans="1:13" ht="18" x14ac:dyDescent="0.25">
      <c r="A11" s="42">
        <v>3</v>
      </c>
      <c r="B11" s="50"/>
      <c r="C11" s="50"/>
      <c r="D11" s="51"/>
      <c r="E11" s="52" t="str">
        <f t="shared" ca="1" si="0"/>
        <v/>
      </c>
      <c r="F11" s="53" t="str">
        <f t="shared" ref="F11:F16" ca="1" si="3">IF(D11=K11,"",K11)</f>
        <v/>
      </c>
      <c r="G11" s="38"/>
      <c r="H11" s="38"/>
      <c r="I11" s="38"/>
      <c r="J11" s="38"/>
      <c r="K11" s="38" t="str">
        <f t="shared" ca="1" si="2"/>
        <v/>
      </c>
      <c r="L11" s="38"/>
      <c r="M11" s="38"/>
    </row>
    <row r="12" spans="1:13" ht="18" x14ac:dyDescent="0.25">
      <c r="A12" s="42">
        <v>4</v>
      </c>
      <c r="B12" s="50"/>
      <c r="C12" s="50"/>
      <c r="D12" s="51"/>
      <c r="E12" s="52" t="str">
        <f t="shared" ca="1" si="0"/>
        <v/>
      </c>
      <c r="F12" s="53" t="str">
        <f t="shared" ca="1" si="3"/>
        <v/>
      </c>
      <c r="G12" s="38"/>
      <c r="H12" s="38"/>
      <c r="I12" s="38"/>
      <c r="J12" s="38"/>
      <c r="K12" s="38" t="str">
        <f t="shared" ca="1" si="2"/>
        <v/>
      </c>
      <c r="L12" s="38"/>
      <c r="M12" s="54"/>
    </row>
    <row r="13" spans="1:13" ht="18" x14ac:dyDescent="0.25">
      <c r="A13" s="42">
        <v>5</v>
      </c>
      <c r="B13" s="50"/>
      <c r="C13" s="50"/>
      <c r="D13" s="51"/>
      <c r="E13" s="52" t="str">
        <f t="shared" ca="1" si="0"/>
        <v/>
      </c>
      <c r="F13" s="53" t="str">
        <f t="shared" ca="1" si="3"/>
        <v/>
      </c>
      <c r="G13" s="38"/>
      <c r="H13" s="38"/>
      <c r="I13" s="38"/>
      <c r="J13" s="38"/>
      <c r="K13" s="38" t="str">
        <f t="shared" ca="1" si="2"/>
        <v/>
      </c>
      <c r="L13" s="38"/>
      <c r="M13" s="38"/>
    </row>
    <row r="14" spans="1:13" ht="18" x14ac:dyDescent="0.25">
      <c r="A14" s="42">
        <v>6</v>
      </c>
      <c r="B14" s="50"/>
      <c r="C14" s="50"/>
      <c r="D14" s="51"/>
      <c r="E14" s="52" t="str">
        <f t="shared" ca="1" si="0"/>
        <v/>
      </c>
      <c r="F14" s="53" t="str">
        <f t="shared" ca="1" si="3"/>
        <v/>
      </c>
      <c r="G14" s="38"/>
      <c r="H14" s="38"/>
      <c r="I14" s="38"/>
      <c r="J14" s="38"/>
      <c r="K14" s="38" t="str">
        <f ca="1">IF(D14="","",IF(D14&gt;=YEAR(TODAY())-13,D14,"falscher Jahrgang"))</f>
        <v/>
      </c>
      <c r="L14" s="38"/>
      <c r="M14" s="38"/>
    </row>
    <row r="15" spans="1:13" ht="18" x14ac:dyDescent="0.25">
      <c r="A15" s="42">
        <v>7</v>
      </c>
      <c r="B15" s="50"/>
      <c r="C15" s="50"/>
      <c r="D15" s="51"/>
      <c r="E15" s="52" t="str">
        <f t="shared" ca="1" si="0"/>
        <v/>
      </c>
      <c r="F15" s="53" t="str">
        <f t="shared" ca="1" si="3"/>
        <v/>
      </c>
      <c r="G15" s="38"/>
      <c r="H15" s="38"/>
      <c r="I15" s="38"/>
      <c r="J15" s="38"/>
      <c r="K15" s="38" t="str">
        <f t="shared" ca="1" si="2"/>
        <v/>
      </c>
      <c r="L15" s="38"/>
      <c r="M15" s="38"/>
    </row>
    <row r="16" spans="1:13" ht="18" x14ac:dyDescent="0.25">
      <c r="A16" s="42">
        <v>8</v>
      </c>
      <c r="B16" s="50"/>
      <c r="C16" s="50"/>
      <c r="D16" s="51"/>
      <c r="E16" s="52" t="str">
        <f t="shared" ca="1" si="0"/>
        <v/>
      </c>
      <c r="F16" s="53" t="str">
        <f t="shared" ca="1" si="3"/>
        <v/>
      </c>
      <c r="G16" s="38"/>
      <c r="H16" s="38"/>
      <c r="I16" s="38"/>
      <c r="J16" s="38"/>
      <c r="K16" s="38" t="str">
        <f t="shared" ca="1" si="2"/>
        <v/>
      </c>
      <c r="L16" s="38"/>
      <c r="M16" s="38"/>
    </row>
    <row r="17" spans="1:13" ht="18" x14ac:dyDescent="0.25">
      <c r="A17" s="55"/>
      <c r="B17" s="56"/>
      <c r="C17" s="56"/>
      <c r="D17" s="46"/>
      <c r="E17" s="52" t="str">
        <f t="shared" si="0"/>
        <v/>
      </c>
      <c r="F17" s="38"/>
      <c r="G17" s="38"/>
      <c r="H17" s="38"/>
      <c r="I17" s="38"/>
      <c r="J17" s="38"/>
      <c r="K17" s="38"/>
      <c r="L17" s="38"/>
      <c r="M17" s="38"/>
    </row>
    <row r="18" spans="1:13" ht="18" x14ac:dyDescent="0.25">
      <c r="A18" s="47" t="s">
        <v>8</v>
      </c>
      <c r="B18" s="48" t="s">
        <v>9</v>
      </c>
      <c r="C18" s="48" t="s">
        <v>10</v>
      </c>
      <c r="D18" s="49" t="s">
        <v>11</v>
      </c>
      <c r="E18" s="52" t="str">
        <f t="shared" si="0"/>
        <v/>
      </c>
      <c r="F18" s="38"/>
      <c r="G18" s="38"/>
      <c r="H18" s="38"/>
      <c r="I18" s="38"/>
      <c r="J18" s="38"/>
      <c r="K18" s="38"/>
      <c r="L18" s="38"/>
      <c r="M18" s="38"/>
    </row>
    <row r="19" spans="1:13" ht="18" x14ac:dyDescent="0.25">
      <c r="A19" s="42">
        <v>1</v>
      </c>
      <c r="B19" s="50"/>
      <c r="C19" s="50"/>
      <c r="D19" s="51"/>
      <c r="E19" s="52" t="str">
        <f t="shared" ca="1" si="0"/>
        <v/>
      </c>
      <c r="F19" s="53" t="str">
        <f t="shared" ref="F19:F28" ca="1" si="4">IF(D19=K19,"",K19)</f>
        <v/>
      </c>
      <c r="G19" s="38"/>
      <c r="H19" s="38"/>
      <c r="I19" s="38"/>
      <c r="J19" s="38"/>
      <c r="K19" s="38" t="str">
        <f t="shared" ref="K19:K26" ca="1" si="5">IF(D19="","",IF(D19&gt;=YEAR(TODAY())-13,D19,"falscher Jahrgang"))</f>
        <v/>
      </c>
      <c r="L19" s="38"/>
      <c r="M19" s="38"/>
    </row>
    <row r="20" spans="1:13" ht="18" x14ac:dyDescent="0.25">
      <c r="A20" s="42">
        <v>2</v>
      </c>
      <c r="B20" s="50"/>
      <c r="C20" s="50"/>
      <c r="D20" s="51"/>
      <c r="E20" s="52" t="str">
        <f t="shared" ca="1" si="0"/>
        <v/>
      </c>
      <c r="F20" s="53" t="str">
        <f t="shared" ca="1" si="4"/>
        <v/>
      </c>
      <c r="G20" s="38"/>
      <c r="H20" s="38"/>
      <c r="I20" s="38"/>
      <c r="J20" s="38"/>
      <c r="K20" s="38" t="str">
        <f t="shared" ca="1" si="5"/>
        <v/>
      </c>
      <c r="L20" s="38"/>
      <c r="M20" s="38"/>
    </row>
    <row r="21" spans="1:13" ht="18" x14ac:dyDescent="0.25">
      <c r="A21" s="42">
        <v>3</v>
      </c>
      <c r="B21" s="50"/>
      <c r="C21" s="50"/>
      <c r="D21" s="51"/>
      <c r="E21" s="52" t="str">
        <f t="shared" ca="1" si="0"/>
        <v/>
      </c>
      <c r="F21" s="53" t="str">
        <f t="shared" ca="1" si="4"/>
        <v/>
      </c>
      <c r="G21" s="38"/>
      <c r="H21" s="38"/>
      <c r="I21" s="38"/>
      <c r="J21" s="38"/>
      <c r="K21" s="38" t="str">
        <f t="shared" ca="1" si="5"/>
        <v/>
      </c>
      <c r="L21" s="38"/>
      <c r="M21" s="38"/>
    </row>
    <row r="22" spans="1:13" ht="18" x14ac:dyDescent="0.25">
      <c r="A22" s="42">
        <v>4</v>
      </c>
      <c r="B22" s="50"/>
      <c r="C22" s="50"/>
      <c r="D22" s="51"/>
      <c r="E22" s="52" t="str">
        <f t="shared" ca="1" si="0"/>
        <v/>
      </c>
      <c r="F22" s="53" t="str">
        <f t="shared" ca="1" si="4"/>
        <v/>
      </c>
      <c r="G22" s="38"/>
      <c r="H22" s="38"/>
      <c r="I22" s="38"/>
      <c r="J22" s="38"/>
      <c r="K22" s="38" t="str">
        <f t="shared" ca="1" si="5"/>
        <v/>
      </c>
      <c r="L22" s="38"/>
      <c r="M22" s="38"/>
    </row>
    <row r="23" spans="1:13" ht="18" x14ac:dyDescent="0.25">
      <c r="A23" s="42">
        <v>5</v>
      </c>
      <c r="B23" s="50"/>
      <c r="C23" s="50"/>
      <c r="D23" s="51"/>
      <c r="E23" s="52" t="str">
        <f t="shared" ca="1" si="0"/>
        <v/>
      </c>
      <c r="F23" s="53" t="str">
        <f t="shared" ca="1" si="4"/>
        <v/>
      </c>
      <c r="G23" s="38"/>
      <c r="H23" s="38"/>
      <c r="I23" s="38"/>
      <c r="J23" s="38"/>
      <c r="K23" s="38" t="str">
        <f t="shared" ca="1" si="5"/>
        <v/>
      </c>
      <c r="L23" s="38"/>
      <c r="M23" s="38"/>
    </row>
    <row r="24" spans="1:13" ht="18" x14ac:dyDescent="0.25">
      <c r="A24" s="42">
        <v>6</v>
      </c>
      <c r="B24" s="50"/>
      <c r="C24" s="50"/>
      <c r="D24" s="51"/>
      <c r="E24" s="52" t="str">
        <f t="shared" ca="1" si="0"/>
        <v/>
      </c>
      <c r="F24" s="53" t="str">
        <f t="shared" ca="1" si="4"/>
        <v/>
      </c>
      <c r="G24" s="38"/>
      <c r="H24" s="38"/>
      <c r="I24" s="38"/>
      <c r="J24" s="38"/>
      <c r="K24" s="38" t="str">
        <f ca="1">IF(D24="","",IF(D24&gt;=YEAR(TODAY())-13,D24,"falscher Jahrgang"))</f>
        <v/>
      </c>
      <c r="L24" s="38"/>
      <c r="M24" s="38"/>
    </row>
    <row r="25" spans="1:13" ht="18" x14ac:dyDescent="0.25">
      <c r="A25" s="42">
        <v>7</v>
      </c>
      <c r="B25" s="50"/>
      <c r="C25" s="50"/>
      <c r="D25" s="51"/>
      <c r="E25" s="52" t="str">
        <f t="shared" ca="1" si="0"/>
        <v/>
      </c>
      <c r="F25" s="53" t="str">
        <f t="shared" ca="1" si="4"/>
        <v/>
      </c>
      <c r="G25" s="38"/>
      <c r="H25" s="38"/>
      <c r="I25" s="38"/>
      <c r="J25" s="38"/>
      <c r="K25" s="38" t="str">
        <f t="shared" ca="1" si="5"/>
        <v/>
      </c>
      <c r="L25" s="38"/>
      <c r="M25" s="38"/>
    </row>
    <row r="26" spans="1:13" ht="18" x14ac:dyDescent="0.25">
      <c r="A26" s="42">
        <v>8</v>
      </c>
      <c r="B26" s="50"/>
      <c r="C26" s="50"/>
      <c r="D26" s="51"/>
      <c r="E26" s="52" t="str">
        <f t="shared" ca="1" si="0"/>
        <v/>
      </c>
      <c r="F26" s="53" t="str">
        <f t="shared" ca="1" si="4"/>
        <v/>
      </c>
      <c r="G26" s="38"/>
      <c r="H26" s="38"/>
      <c r="I26" s="38"/>
      <c r="J26" s="38"/>
      <c r="K26" s="38" t="str">
        <f t="shared" ca="1" si="5"/>
        <v/>
      </c>
      <c r="L26" s="38"/>
      <c r="M26" s="38"/>
    </row>
    <row r="27" spans="1:13" ht="15.75" x14ac:dyDescent="0.25">
      <c r="A27" s="39"/>
      <c r="B27" s="46"/>
      <c r="C27" s="46"/>
      <c r="D27" s="46"/>
      <c r="E27" s="40"/>
      <c r="F27" s="53" t="str">
        <f t="shared" si="4"/>
        <v/>
      </c>
      <c r="G27" s="38"/>
      <c r="H27" s="38"/>
      <c r="I27" s="38"/>
      <c r="J27" s="38"/>
      <c r="K27" s="38"/>
      <c r="L27" s="38"/>
      <c r="M27" s="38"/>
    </row>
    <row r="28" spans="1:13" ht="15.75" x14ac:dyDescent="0.25">
      <c r="A28" s="39"/>
      <c r="B28" s="46"/>
      <c r="C28" s="46"/>
      <c r="D28" s="46"/>
      <c r="E28" s="40"/>
      <c r="F28" s="53" t="str">
        <f t="shared" si="4"/>
        <v/>
      </c>
      <c r="G28" s="38"/>
      <c r="H28" s="38"/>
      <c r="I28" s="38"/>
      <c r="J28" s="38"/>
      <c r="K28" s="38"/>
      <c r="L28" s="38"/>
      <c r="M28" s="38"/>
    </row>
    <row r="29" spans="1:13" ht="15" x14ac:dyDescent="0.2">
      <c r="A29" s="57"/>
      <c r="B29" s="170"/>
      <c r="C29" s="170"/>
      <c r="D29" s="170"/>
      <c r="E29" s="58"/>
      <c r="F29" s="31"/>
      <c r="G29" s="38"/>
      <c r="H29" s="38"/>
      <c r="I29" s="38"/>
      <c r="J29" s="38"/>
      <c r="K29" s="38"/>
      <c r="L29" s="38"/>
      <c r="M29" s="38"/>
    </row>
    <row r="30" spans="1:13" ht="409.5" customHeight="1" x14ac:dyDescent="0.25">
      <c r="A30" s="38"/>
      <c r="B30" s="38"/>
      <c r="C30" s="38"/>
      <c r="D30" s="38"/>
      <c r="E30" s="38"/>
      <c r="F30" s="53" t="str">
        <f>IF(D30=K30,"",K30)</f>
        <v/>
      </c>
      <c r="G30" s="38"/>
      <c r="H30" s="38"/>
      <c r="I30" s="38"/>
      <c r="J30" s="38"/>
      <c r="K30" s="38"/>
      <c r="L30" s="38"/>
      <c r="M30" s="38"/>
    </row>
  </sheetData>
  <sheetProtection sheet="1" objects="1" scenarios="1"/>
  <mergeCells count="7">
    <mergeCell ref="F1:I3"/>
    <mergeCell ref="F4:I8"/>
    <mergeCell ref="B29:D29"/>
    <mergeCell ref="C2:D2"/>
    <mergeCell ref="C3:D3"/>
    <mergeCell ref="B4:D4"/>
    <mergeCell ref="B5:D5"/>
  </mergeCells>
  <conditionalFormatting sqref="D9:D16">
    <cfRule type="expression" dxfId="1" priority="2">
      <formula>D9&lt;&gt;K9</formula>
    </cfRule>
  </conditionalFormatting>
  <conditionalFormatting sqref="D19:D26">
    <cfRule type="expression" dxfId="0" priority="3">
      <formula>D19&lt;&gt;K19</formula>
    </cfRule>
  </conditionalFormatting>
  <pageMargins left="0.94027777777777799" right="0.390277777777778" top="0.92013888888888895" bottom="0.98402777777777795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zoomScale="70" zoomScaleNormal="70" workbookViewId="0">
      <selection activeCell="B3" sqref="B3:D3"/>
    </sheetView>
  </sheetViews>
  <sheetFormatPr baseColWidth="10" defaultColWidth="10.7109375" defaultRowHeight="12.75" x14ac:dyDescent="0.2"/>
  <cols>
    <col min="1" max="1" width="17.7109375" customWidth="1"/>
    <col min="2" max="2" width="26.7109375" customWidth="1"/>
    <col min="3" max="3" width="26" customWidth="1"/>
    <col min="4" max="4" width="14.28515625" customWidth="1"/>
    <col min="5" max="5" width="17.7109375" customWidth="1"/>
    <col min="6" max="6" width="26.7109375" customWidth="1"/>
    <col min="7" max="7" width="26" customWidth="1"/>
    <col min="8" max="8" width="14.28515625" customWidth="1"/>
    <col min="9" max="10" width="11.28515625" customWidth="1"/>
    <col min="11" max="11" width="14" customWidth="1"/>
    <col min="12" max="12" width="10.5703125" customWidth="1"/>
    <col min="13" max="13" width="240.85546875" customWidth="1"/>
    <col min="14" max="16" width="134.140625" customWidth="1"/>
  </cols>
  <sheetData>
    <row r="1" spans="1:13" ht="23.25" customHeight="1" x14ac:dyDescent="0.2">
      <c r="A1" s="59">
        <f ca="1">'Staffelzettel 20x50m'!$A$1</f>
        <v>2026</v>
      </c>
      <c r="B1" s="60" t="s">
        <v>0</v>
      </c>
      <c r="C1" s="61" t="s">
        <v>15</v>
      </c>
      <c r="D1" s="62"/>
      <c r="E1" s="59">
        <f ca="1">'Staffelzettel 20x50m'!$A$1</f>
        <v>2026</v>
      </c>
      <c r="F1" s="60" t="s">
        <v>0</v>
      </c>
      <c r="G1" s="61" t="s">
        <v>15</v>
      </c>
      <c r="H1" s="62"/>
      <c r="I1" s="178" t="s">
        <v>14</v>
      </c>
      <c r="J1" s="178"/>
      <c r="K1" s="178"/>
      <c r="L1" s="178"/>
      <c r="M1" s="63"/>
    </row>
    <row r="2" spans="1:13" ht="24" customHeight="1" x14ac:dyDescent="0.2">
      <c r="A2" s="64"/>
      <c r="B2" s="179" t="s">
        <v>16</v>
      </c>
      <c r="C2" s="179"/>
      <c r="D2" s="179"/>
      <c r="E2" s="64"/>
      <c r="F2" s="65"/>
      <c r="G2" s="65"/>
      <c r="H2" s="66"/>
      <c r="I2" s="178"/>
      <c r="J2" s="178"/>
      <c r="K2" s="178"/>
      <c r="L2" s="178"/>
      <c r="M2" s="63"/>
    </row>
    <row r="3" spans="1:13" ht="18" x14ac:dyDescent="0.25">
      <c r="A3" s="67" t="s">
        <v>3</v>
      </c>
      <c r="B3" s="180"/>
      <c r="C3" s="180"/>
      <c r="D3" s="180"/>
      <c r="E3" s="67" t="s">
        <v>3</v>
      </c>
      <c r="F3" s="181">
        <f>$B$3</f>
        <v>0</v>
      </c>
      <c r="G3" s="181"/>
      <c r="H3" s="181"/>
      <c r="I3" s="178"/>
      <c r="J3" s="178"/>
      <c r="K3" s="178"/>
      <c r="L3" s="178"/>
      <c r="M3" s="63"/>
    </row>
    <row r="4" spans="1:13" ht="18" x14ac:dyDescent="0.25">
      <c r="A4" s="67" t="s">
        <v>5</v>
      </c>
      <c r="B4" s="174" t="str">
        <f>IF(B3="","",VLOOKUP(B3,Schulliste!A2:B77,2,FALSE()))</f>
        <v/>
      </c>
      <c r="C4" s="174"/>
      <c r="D4" s="68" t="s">
        <v>17</v>
      </c>
      <c r="E4" s="67" t="s">
        <v>5</v>
      </c>
      <c r="F4" s="174" t="str">
        <f>$B$4</f>
        <v/>
      </c>
      <c r="G4" s="174"/>
      <c r="H4" s="68" t="s">
        <v>17</v>
      </c>
      <c r="I4" s="178"/>
      <c r="J4" s="178"/>
      <c r="K4" s="178"/>
      <c r="L4" s="178"/>
      <c r="M4" s="63"/>
    </row>
    <row r="5" spans="1:13" ht="18" x14ac:dyDescent="0.25">
      <c r="A5" s="67" t="s">
        <v>6</v>
      </c>
      <c r="B5" s="182" t="str">
        <f>IF('Staffelzettel 20x50m'!$B$5="","",'Staffelzettel 20x50m'!$B$5)</f>
        <v/>
      </c>
      <c r="C5" s="182"/>
      <c r="D5" s="182"/>
      <c r="E5" s="67" t="s">
        <v>6</v>
      </c>
      <c r="F5" s="182" t="str">
        <f>IF('Staffelzettel 20x50m'!$B$5="","",'Staffelzettel 20x50m'!$B$5)</f>
        <v/>
      </c>
      <c r="G5" s="182"/>
      <c r="H5" s="182"/>
      <c r="I5" s="178"/>
      <c r="J5" s="178"/>
      <c r="K5" s="178"/>
      <c r="L5" s="178"/>
      <c r="M5" s="63"/>
    </row>
    <row r="6" spans="1:13" ht="18" x14ac:dyDescent="0.25">
      <c r="A6" s="67"/>
      <c r="B6" s="69"/>
      <c r="C6" s="69"/>
      <c r="D6" s="70"/>
      <c r="E6" s="67"/>
      <c r="F6" s="69"/>
      <c r="G6" s="69"/>
      <c r="H6" s="70"/>
      <c r="I6" s="63"/>
      <c r="J6" s="63"/>
      <c r="K6" s="63"/>
      <c r="L6" s="63"/>
      <c r="M6" s="63"/>
    </row>
    <row r="7" spans="1:13" ht="18" x14ac:dyDescent="0.25">
      <c r="A7" s="67"/>
      <c r="B7" s="69"/>
      <c r="C7" s="69"/>
      <c r="D7" s="71"/>
      <c r="E7" s="67"/>
      <c r="F7" s="69"/>
      <c r="G7" s="69"/>
      <c r="H7" s="71"/>
      <c r="I7" s="63"/>
      <c r="J7" s="63"/>
      <c r="K7" s="63"/>
      <c r="L7" s="63"/>
      <c r="M7" s="63"/>
    </row>
    <row r="8" spans="1:13" ht="18" x14ac:dyDescent="0.25">
      <c r="A8" s="67"/>
      <c r="B8" s="65"/>
      <c r="C8" s="72" t="s">
        <v>18</v>
      </c>
      <c r="D8" s="70"/>
      <c r="E8" s="67"/>
      <c r="F8" s="65"/>
      <c r="G8" s="72" t="s">
        <v>18</v>
      </c>
      <c r="H8" s="70"/>
      <c r="I8" s="63"/>
      <c r="J8" s="63"/>
      <c r="K8" s="63"/>
      <c r="L8" s="63"/>
      <c r="M8" s="63"/>
    </row>
    <row r="9" spans="1:13" ht="26.25" x14ac:dyDescent="0.4">
      <c r="A9" s="64"/>
      <c r="B9" s="73" t="s">
        <v>8</v>
      </c>
      <c r="C9" s="74" t="str">
        <f ca="1">YEAR(TODAY())-13&amp;" u. jünger"</f>
        <v>2013 u. jünger</v>
      </c>
      <c r="D9" s="66"/>
      <c r="E9" s="64"/>
      <c r="F9" s="73" t="s">
        <v>12</v>
      </c>
      <c r="G9" s="74" t="str">
        <f ca="1">YEAR(TODAY())-13&amp;" u. jünger"</f>
        <v>2013 u. jünger</v>
      </c>
      <c r="H9" s="66"/>
      <c r="I9" s="63"/>
      <c r="J9" s="63"/>
      <c r="K9" s="63"/>
      <c r="L9" s="63"/>
      <c r="M9" s="63"/>
    </row>
    <row r="10" spans="1:13" ht="18" x14ac:dyDescent="0.25">
      <c r="A10" s="64"/>
      <c r="B10" s="65"/>
      <c r="C10" s="72"/>
      <c r="D10" s="66"/>
      <c r="E10" s="64"/>
      <c r="F10" s="65"/>
      <c r="G10" s="72"/>
      <c r="H10" s="66"/>
      <c r="I10" s="63"/>
      <c r="J10" s="63"/>
      <c r="K10" s="63"/>
      <c r="L10" s="63"/>
      <c r="M10" s="63"/>
    </row>
    <row r="11" spans="1:13" ht="15" x14ac:dyDescent="0.25">
      <c r="A11" s="64"/>
      <c r="B11" s="75" t="s">
        <v>9</v>
      </c>
      <c r="C11" s="75" t="s">
        <v>10</v>
      </c>
      <c r="D11" s="76" t="s">
        <v>11</v>
      </c>
      <c r="E11" s="64"/>
      <c r="F11" s="75" t="s">
        <v>9</v>
      </c>
      <c r="G11" s="75" t="s">
        <v>10</v>
      </c>
      <c r="H11" s="76" t="s">
        <v>11</v>
      </c>
      <c r="I11" s="63"/>
      <c r="J11" s="63"/>
      <c r="K11" s="63"/>
      <c r="L11" s="63"/>
      <c r="M11" s="63"/>
    </row>
    <row r="12" spans="1:13" ht="18" x14ac:dyDescent="0.25">
      <c r="A12" s="67">
        <v>1</v>
      </c>
      <c r="B12" s="77"/>
      <c r="C12" s="77"/>
      <c r="D12" s="78"/>
      <c r="E12" s="67">
        <v>1</v>
      </c>
      <c r="F12" s="77"/>
      <c r="G12" s="77"/>
      <c r="H12" s="78"/>
      <c r="I12" s="63"/>
      <c r="J12" s="63"/>
      <c r="K12" s="63"/>
      <c r="L12" s="63"/>
      <c r="M12" s="63"/>
    </row>
    <row r="13" spans="1:13" ht="18" x14ac:dyDescent="0.25">
      <c r="A13" s="67">
        <v>2</v>
      </c>
      <c r="B13" s="77"/>
      <c r="C13" s="77"/>
      <c r="D13" s="78"/>
      <c r="E13" s="67">
        <v>2</v>
      </c>
      <c r="F13" s="77"/>
      <c r="G13" s="77"/>
      <c r="H13" s="78"/>
      <c r="I13" s="63"/>
      <c r="J13" s="63"/>
      <c r="K13" s="63"/>
      <c r="L13" s="63"/>
      <c r="M13" s="63"/>
    </row>
    <row r="14" spans="1:13" ht="18" x14ac:dyDescent="0.25">
      <c r="A14" s="67">
        <v>3</v>
      </c>
      <c r="B14" s="77"/>
      <c r="C14" s="77"/>
      <c r="D14" s="78"/>
      <c r="E14" s="67">
        <v>3</v>
      </c>
      <c r="F14" s="77"/>
      <c r="G14" s="77"/>
      <c r="H14" s="78"/>
      <c r="I14" s="63"/>
      <c r="J14" s="63"/>
      <c r="K14" s="63"/>
      <c r="L14" s="63"/>
      <c r="M14" s="63"/>
    </row>
    <row r="15" spans="1:13" x14ac:dyDescent="0.2">
      <c r="A15" s="64"/>
      <c r="B15" s="79"/>
      <c r="C15" s="79"/>
      <c r="D15" s="80"/>
      <c r="E15" s="64"/>
      <c r="F15" s="79"/>
      <c r="G15" s="79"/>
      <c r="H15" s="80"/>
      <c r="I15" s="63"/>
      <c r="J15" s="63"/>
      <c r="K15" s="63"/>
      <c r="L15" s="63"/>
      <c r="M15" s="63"/>
    </row>
    <row r="16" spans="1:13" x14ac:dyDescent="0.2">
      <c r="A16" s="64"/>
      <c r="B16" s="176"/>
      <c r="C16" s="176"/>
      <c r="D16" s="176"/>
      <c r="E16" s="64"/>
      <c r="F16" s="176"/>
      <c r="G16" s="176"/>
      <c r="H16" s="176"/>
      <c r="I16" s="63"/>
      <c r="J16" s="63"/>
      <c r="K16" s="63"/>
      <c r="L16" s="63"/>
      <c r="M16" s="63"/>
    </row>
    <row r="17" spans="1:13" ht="18" x14ac:dyDescent="0.25">
      <c r="A17" s="67"/>
      <c r="B17" s="176"/>
      <c r="C17" s="176"/>
      <c r="D17" s="176"/>
      <c r="E17" s="67"/>
      <c r="F17" s="176"/>
      <c r="G17" s="176"/>
      <c r="H17" s="176"/>
      <c r="I17" s="63"/>
      <c r="J17" s="63"/>
      <c r="K17" s="63"/>
      <c r="L17" s="63"/>
      <c r="M17" s="63"/>
    </row>
    <row r="18" spans="1:13" ht="22.5" customHeight="1" x14ac:dyDescent="0.25">
      <c r="A18" s="67"/>
      <c r="B18" s="65"/>
      <c r="C18" s="65"/>
      <c r="D18" s="66"/>
      <c r="E18" s="67"/>
      <c r="F18" s="65"/>
      <c r="G18" s="65"/>
      <c r="H18" s="66"/>
      <c r="I18" s="63"/>
      <c r="J18" s="63"/>
      <c r="K18" s="63"/>
      <c r="L18" s="63"/>
      <c r="M18" s="63"/>
    </row>
    <row r="19" spans="1:13" ht="23.25" x14ac:dyDescent="0.2">
      <c r="A19" s="81">
        <f ca="1">'Staffelzettel 20x50m'!$A$1</f>
        <v>2026</v>
      </c>
      <c r="B19" s="82" t="s">
        <v>0</v>
      </c>
      <c r="C19" s="83" t="s">
        <v>15</v>
      </c>
      <c r="D19" s="84"/>
      <c r="E19" s="81">
        <f ca="1">'Staffelzettel 20x50m'!$A$1</f>
        <v>2026</v>
      </c>
      <c r="F19" s="82" t="s">
        <v>0</v>
      </c>
      <c r="G19" s="83" t="s">
        <v>15</v>
      </c>
      <c r="H19" s="84"/>
      <c r="I19" s="63"/>
      <c r="J19" s="63"/>
      <c r="K19" s="63"/>
      <c r="L19" s="63"/>
      <c r="M19" s="63"/>
    </row>
    <row r="20" spans="1:13" x14ac:dyDescent="0.2">
      <c r="A20" s="64"/>
      <c r="B20" s="65"/>
      <c r="C20" s="65"/>
      <c r="D20" s="66"/>
      <c r="E20" s="64"/>
      <c r="F20" s="65"/>
      <c r="G20" s="65"/>
      <c r="H20" s="66"/>
      <c r="I20" s="63"/>
      <c r="J20" s="63"/>
      <c r="K20" s="63"/>
      <c r="L20" s="63"/>
      <c r="M20" s="63"/>
    </row>
    <row r="21" spans="1:13" ht="18" x14ac:dyDescent="0.25">
      <c r="A21" s="67" t="s">
        <v>3</v>
      </c>
      <c r="B21" s="177">
        <f>$B$3</f>
        <v>0</v>
      </c>
      <c r="C21" s="177"/>
      <c r="D21" s="177"/>
      <c r="E21" s="67" t="s">
        <v>3</v>
      </c>
      <c r="F21" s="177">
        <f>F3</f>
        <v>0</v>
      </c>
      <c r="G21" s="177"/>
      <c r="H21" s="177"/>
      <c r="I21" s="63"/>
      <c r="J21" s="63"/>
      <c r="K21" s="63"/>
      <c r="L21" s="63"/>
      <c r="M21" s="63"/>
    </row>
    <row r="22" spans="1:13" ht="18" x14ac:dyDescent="0.25">
      <c r="A22" s="67" t="s">
        <v>5</v>
      </c>
      <c r="B22" s="174" t="str">
        <f>$B$4</f>
        <v/>
      </c>
      <c r="C22" s="174"/>
      <c r="D22" s="68" t="s">
        <v>19</v>
      </c>
      <c r="E22" s="67" t="s">
        <v>5</v>
      </c>
      <c r="F22" s="174" t="str">
        <f>$B$4</f>
        <v/>
      </c>
      <c r="G22" s="174"/>
      <c r="H22" s="68" t="s">
        <v>19</v>
      </c>
      <c r="I22" s="63"/>
      <c r="J22" s="63"/>
      <c r="K22" s="63"/>
      <c r="L22" s="63"/>
      <c r="M22" s="63"/>
    </row>
    <row r="23" spans="1:13" ht="18" x14ac:dyDescent="0.25">
      <c r="A23" s="67" t="s">
        <v>6</v>
      </c>
      <c r="B23" s="175" t="str">
        <f>B5</f>
        <v/>
      </c>
      <c r="C23" s="175"/>
      <c r="D23" s="175"/>
      <c r="E23" s="67" t="s">
        <v>6</v>
      </c>
      <c r="F23" s="175" t="str">
        <f>F5</f>
        <v/>
      </c>
      <c r="G23" s="175"/>
      <c r="H23" s="175"/>
      <c r="I23" s="63"/>
      <c r="J23" s="63"/>
      <c r="K23" s="63"/>
      <c r="L23" s="63"/>
      <c r="M23" s="63"/>
    </row>
    <row r="24" spans="1:13" ht="18" x14ac:dyDescent="0.25">
      <c r="A24" s="67"/>
      <c r="B24" s="69"/>
      <c r="C24" s="69"/>
      <c r="D24" s="70"/>
      <c r="E24" s="67"/>
      <c r="F24" s="69"/>
      <c r="G24" s="69"/>
      <c r="H24" s="70"/>
      <c r="I24" s="63"/>
      <c r="J24" s="63"/>
      <c r="K24" s="63"/>
      <c r="L24" s="63"/>
      <c r="M24" s="63"/>
    </row>
    <row r="25" spans="1:13" ht="18" x14ac:dyDescent="0.25">
      <c r="A25" s="67"/>
      <c r="B25" s="69"/>
      <c r="C25" s="69"/>
      <c r="D25" s="71"/>
      <c r="E25" s="67"/>
      <c r="F25" s="69"/>
      <c r="G25" s="69"/>
      <c r="H25" s="71"/>
      <c r="I25" s="63"/>
      <c r="J25" s="63"/>
      <c r="K25" s="63"/>
      <c r="L25" s="63"/>
      <c r="M25" s="63"/>
    </row>
    <row r="26" spans="1:13" ht="18" x14ac:dyDescent="0.25">
      <c r="A26" s="67"/>
      <c r="B26" s="65"/>
      <c r="C26" s="72" t="s">
        <v>18</v>
      </c>
      <c r="D26" s="70"/>
      <c r="E26" s="67"/>
      <c r="F26" s="65"/>
      <c r="G26" s="72" t="s">
        <v>18</v>
      </c>
      <c r="H26" s="70"/>
      <c r="I26" s="63"/>
      <c r="J26" s="63"/>
      <c r="K26" s="63"/>
      <c r="L26" s="63"/>
      <c r="M26" s="63"/>
    </row>
    <row r="27" spans="1:13" ht="26.25" x14ac:dyDescent="0.4">
      <c r="A27" s="64"/>
      <c r="B27" s="73" t="s">
        <v>8</v>
      </c>
      <c r="C27" s="74" t="str">
        <f ca="1">YEAR(TODAY())-13&amp;" u. jünger"</f>
        <v>2013 u. jünger</v>
      </c>
      <c r="D27" s="66"/>
      <c r="E27" s="64"/>
      <c r="F27" s="73" t="s">
        <v>12</v>
      </c>
      <c r="G27" s="74" t="str">
        <f ca="1">YEAR(TODAY())-13&amp;" u. jünger"</f>
        <v>2013 u. jünger</v>
      </c>
      <c r="H27" s="66"/>
      <c r="I27" s="63"/>
      <c r="J27" s="63"/>
      <c r="K27" s="63"/>
      <c r="L27" s="63"/>
      <c r="M27" s="63"/>
    </row>
    <row r="28" spans="1:13" ht="18" x14ac:dyDescent="0.25">
      <c r="A28" s="64"/>
      <c r="B28" s="65"/>
      <c r="C28" s="72"/>
      <c r="D28" s="66"/>
      <c r="E28" s="64"/>
      <c r="F28" s="65"/>
      <c r="G28" s="72"/>
      <c r="H28" s="66"/>
      <c r="I28" s="63"/>
      <c r="J28" s="63"/>
      <c r="K28" s="63"/>
      <c r="L28" s="63"/>
      <c r="M28" s="63"/>
    </row>
    <row r="29" spans="1:13" ht="15" x14ac:dyDescent="0.25">
      <c r="A29" s="64"/>
      <c r="B29" s="75" t="s">
        <v>9</v>
      </c>
      <c r="C29" s="75" t="s">
        <v>10</v>
      </c>
      <c r="D29" s="76" t="s">
        <v>11</v>
      </c>
      <c r="E29" s="64"/>
      <c r="F29" s="75" t="s">
        <v>9</v>
      </c>
      <c r="G29" s="75" t="s">
        <v>10</v>
      </c>
      <c r="H29" s="76" t="s">
        <v>11</v>
      </c>
      <c r="I29" s="63"/>
      <c r="J29" s="63"/>
      <c r="K29" s="63"/>
      <c r="L29" s="63"/>
      <c r="M29" s="63"/>
    </row>
    <row r="30" spans="1:13" ht="18" x14ac:dyDescent="0.25">
      <c r="A30" s="67">
        <v>1</v>
      </c>
      <c r="B30" s="77"/>
      <c r="C30" s="77"/>
      <c r="D30" s="78"/>
      <c r="E30" s="67">
        <v>1</v>
      </c>
      <c r="F30" s="77"/>
      <c r="G30" s="77"/>
      <c r="H30" s="78"/>
      <c r="I30" s="63"/>
      <c r="J30" s="63"/>
      <c r="K30" s="63"/>
      <c r="L30" s="63"/>
      <c r="M30" s="63"/>
    </row>
    <row r="31" spans="1:13" ht="18" x14ac:dyDescent="0.25">
      <c r="A31" s="67">
        <v>2</v>
      </c>
      <c r="B31" s="77"/>
      <c r="C31" s="77"/>
      <c r="D31" s="78"/>
      <c r="E31" s="67">
        <v>2</v>
      </c>
      <c r="F31" s="77"/>
      <c r="G31" s="77"/>
      <c r="H31" s="78"/>
      <c r="I31" s="63"/>
      <c r="J31" s="63"/>
      <c r="K31" s="63"/>
      <c r="L31" s="63"/>
      <c r="M31" s="63"/>
    </row>
    <row r="32" spans="1:13" ht="18" x14ac:dyDescent="0.25">
      <c r="A32" s="67">
        <v>3</v>
      </c>
      <c r="B32" s="77"/>
      <c r="C32" s="77"/>
      <c r="D32" s="78"/>
      <c r="E32" s="67">
        <v>3</v>
      </c>
      <c r="F32" s="77"/>
      <c r="G32" s="77"/>
      <c r="H32" s="78"/>
      <c r="I32" s="63"/>
      <c r="J32" s="63"/>
      <c r="K32" s="63"/>
      <c r="L32" s="63"/>
      <c r="M32" s="63"/>
    </row>
    <row r="33" spans="1:13" x14ac:dyDescent="0.2">
      <c r="A33" s="64"/>
      <c r="B33" s="79"/>
      <c r="C33" s="79"/>
      <c r="D33" s="80"/>
      <c r="E33" s="64"/>
      <c r="F33" s="79"/>
      <c r="G33" s="79"/>
      <c r="H33" s="80"/>
      <c r="I33" s="63"/>
      <c r="J33" s="63"/>
      <c r="K33" s="63"/>
      <c r="L33" s="63"/>
      <c r="M33" s="63"/>
    </row>
    <row r="34" spans="1:13" x14ac:dyDescent="0.2">
      <c r="A34" s="64"/>
      <c r="B34" s="176"/>
      <c r="C34" s="176"/>
      <c r="D34" s="176"/>
      <c r="E34" s="64"/>
      <c r="F34" s="176"/>
      <c r="G34" s="176"/>
      <c r="H34" s="176"/>
      <c r="I34" s="63"/>
      <c r="J34" s="63"/>
      <c r="K34" s="63"/>
      <c r="L34" s="63"/>
      <c r="M34" s="63"/>
    </row>
    <row r="35" spans="1:13" ht="18" x14ac:dyDescent="0.25">
      <c r="A35" s="85"/>
      <c r="B35" s="173"/>
      <c r="C35" s="173"/>
      <c r="D35" s="173"/>
      <c r="E35" s="85"/>
      <c r="F35" s="173"/>
      <c r="G35" s="173"/>
      <c r="H35" s="173"/>
      <c r="I35" s="63"/>
      <c r="J35" s="63"/>
      <c r="K35" s="63"/>
      <c r="L35" s="63"/>
      <c r="M35" s="63"/>
    </row>
    <row r="36" spans="1:13" ht="408.75" customHeight="1" x14ac:dyDescent="0.25">
      <c r="A36" s="86"/>
      <c r="B36" s="63"/>
      <c r="C36" s="63"/>
      <c r="D36" s="63"/>
      <c r="E36" s="86"/>
      <c r="F36" s="63"/>
      <c r="G36" s="63"/>
      <c r="H36" s="63"/>
      <c r="I36" s="63"/>
      <c r="J36" s="63"/>
      <c r="K36" s="63"/>
      <c r="L36" s="63"/>
      <c r="M36" s="63"/>
    </row>
  </sheetData>
  <mergeCells count="22">
    <mergeCell ref="I1:L5"/>
    <mergeCell ref="B2:D2"/>
    <mergeCell ref="B3:D3"/>
    <mergeCell ref="F3:H3"/>
    <mergeCell ref="B4:C4"/>
    <mergeCell ref="F4:G4"/>
    <mergeCell ref="B5:D5"/>
    <mergeCell ref="F5:H5"/>
    <mergeCell ref="B16:D16"/>
    <mergeCell ref="F16:H16"/>
    <mergeCell ref="B17:D17"/>
    <mergeCell ref="F17:H17"/>
    <mergeCell ref="B21:D21"/>
    <mergeCell ref="F21:H21"/>
    <mergeCell ref="B35:D35"/>
    <mergeCell ref="F35:H35"/>
    <mergeCell ref="B22:C22"/>
    <mergeCell ref="F22:G22"/>
    <mergeCell ref="B23:D23"/>
    <mergeCell ref="F23:H23"/>
    <mergeCell ref="B34:D34"/>
    <mergeCell ref="F34:H34"/>
  </mergeCells>
  <pageMargins left="0.78749999999999998" right="0.78749999999999998" top="0.98402777777777795" bottom="0.9840277777777779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zoomScale="80" zoomScaleNormal="80" workbookViewId="0">
      <selection activeCell="B3" sqref="B3:D3"/>
    </sheetView>
  </sheetViews>
  <sheetFormatPr baseColWidth="10" defaultColWidth="10.7109375" defaultRowHeight="12.75" x14ac:dyDescent="0.2"/>
  <cols>
    <col min="1" max="1" width="17.7109375" customWidth="1"/>
    <col min="2" max="2" width="26.7109375" customWidth="1"/>
    <col min="3" max="3" width="26" customWidth="1"/>
    <col min="4" max="4" width="14.28515625" customWidth="1"/>
    <col min="5" max="5" width="17.7109375" hidden="1" customWidth="1"/>
    <col min="6" max="6" width="26.7109375" hidden="1" customWidth="1"/>
    <col min="7" max="7" width="26" hidden="1" customWidth="1"/>
    <col min="8" max="8" width="14.28515625" hidden="1" customWidth="1"/>
    <col min="9" max="11" width="12.140625" customWidth="1"/>
    <col min="12" max="12" width="10.85546875" customWidth="1"/>
    <col min="13" max="13" width="245.42578125" customWidth="1"/>
    <col min="14" max="16" width="157.7109375" customWidth="1"/>
  </cols>
  <sheetData>
    <row r="1" spans="1:13" ht="23.25" customHeight="1" x14ac:dyDescent="0.2">
      <c r="A1" s="59">
        <f ca="1">'Staffelzettel 20x50m'!$A$1</f>
        <v>2026</v>
      </c>
      <c r="B1" s="60" t="s">
        <v>0</v>
      </c>
      <c r="C1" s="61" t="s">
        <v>20</v>
      </c>
      <c r="D1" s="62"/>
      <c r="E1" s="59">
        <f ca="1">'Staffelzettel 20x50m'!$A$1</f>
        <v>2026</v>
      </c>
      <c r="F1" s="60" t="s">
        <v>0</v>
      </c>
      <c r="G1" s="61" t="s">
        <v>20</v>
      </c>
      <c r="H1" s="62"/>
      <c r="I1" s="178" t="s">
        <v>14</v>
      </c>
      <c r="J1" s="178"/>
      <c r="K1" s="178"/>
      <c r="L1" s="178"/>
      <c r="M1" s="63"/>
    </row>
    <row r="2" spans="1:13" ht="24" customHeight="1" x14ac:dyDescent="0.2">
      <c r="A2" s="64"/>
      <c r="B2" s="179" t="s">
        <v>16</v>
      </c>
      <c r="C2" s="179"/>
      <c r="D2" s="179"/>
      <c r="E2" s="64"/>
      <c r="F2" s="65"/>
      <c r="G2" s="65"/>
      <c r="H2" s="66"/>
      <c r="I2" s="178"/>
      <c r="J2" s="178"/>
      <c r="K2" s="178"/>
      <c r="L2" s="178"/>
      <c r="M2" s="63"/>
    </row>
    <row r="3" spans="1:13" ht="18" x14ac:dyDescent="0.25">
      <c r="A3" s="67" t="s">
        <v>3</v>
      </c>
      <c r="B3" s="180"/>
      <c r="C3" s="180"/>
      <c r="D3" s="180"/>
      <c r="E3" s="67" t="s">
        <v>3</v>
      </c>
      <c r="F3" s="181">
        <f>$B$3</f>
        <v>0</v>
      </c>
      <c r="G3" s="181"/>
      <c r="H3" s="181"/>
      <c r="I3" s="178"/>
      <c r="J3" s="178"/>
      <c r="K3" s="178"/>
      <c r="L3" s="178"/>
      <c r="M3" s="63"/>
    </row>
    <row r="4" spans="1:13" ht="18" x14ac:dyDescent="0.25">
      <c r="A4" s="67" t="s">
        <v>5</v>
      </c>
      <c r="B4" s="174" t="str">
        <f>IF(B3="","",VLOOKUP(B3,Schulliste!A2:B77,2,FALSE()))</f>
        <v/>
      </c>
      <c r="C4" s="174"/>
      <c r="D4" s="68" t="s">
        <v>17</v>
      </c>
      <c r="E4" s="67" t="s">
        <v>5</v>
      </c>
      <c r="F4" s="174" t="str">
        <f>$B$4</f>
        <v/>
      </c>
      <c r="G4" s="174"/>
      <c r="H4" s="68" t="s">
        <v>17</v>
      </c>
      <c r="I4" s="178"/>
      <c r="J4" s="178"/>
      <c r="K4" s="178"/>
      <c r="L4" s="178"/>
      <c r="M4" s="63"/>
    </row>
    <row r="5" spans="1:13" ht="18" x14ac:dyDescent="0.25">
      <c r="A5" s="67" t="s">
        <v>6</v>
      </c>
      <c r="B5" s="182" t="str">
        <f>IF('Staffelzettel 20x50m'!$B$5="","",'Staffelzettel 20x50m'!$B$5)</f>
        <v/>
      </c>
      <c r="C5" s="182"/>
      <c r="D5" s="182"/>
      <c r="E5" s="67" t="s">
        <v>6</v>
      </c>
      <c r="F5" s="182" t="str">
        <f>IF('Staffelzettel 20x50m'!$B$5="","",'Staffelzettel 20x50m'!$B$5)</f>
        <v/>
      </c>
      <c r="G5" s="182"/>
      <c r="H5" s="182"/>
      <c r="I5" s="178"/>
      <c r="J5" s="178"/>
      <c r="K5" s="178"/>
      <c r="L5" s="178"/>
      <c r="M5" s="63"/>
    </row>
    <row r="6" spans="1:13" ht="18" x14ac:dyDescent="0.25">
      <c r="A6" s="67"/>
      <c r="B6" s="69"/>
      <c r="C6" s="69"/>
      <c r="D6" s="70"/>
      <c r="E6" s="67"/>
      <c r="F6" s="69"/>
      <c r="G6" s="69"/>
      <c r="H6" s="70"/>
      <c r="I6" s="63"/>
      <c r="J6" s="63"/>
      <c r="K6" s="63"/>
      <c r="L6" s="63"/>
      <c r="M6" s="63"/>
    </row>
    <row r="7" spans="1:13" ht="18" x14ac:dyDescent="0.25">
      <c r="A7" s="67"/>
      <c r="B7" s="69"/>
      <c r="C7" s="69"/>
      <c r="D7" s="71"/>
      <c r="E7" s="67"/>
      <c r="F7" s="69"/>
      <c r="G7" s="69"/>
      <c r="H7" s="71"/>
      <c r="I7" s="63"/>
      <c r="J7" s="63"/>
      <c r="K7" s="63"/>
      <c r="L7" s="63"/>
      <c r="M7" s="63"/>
    </row>
    <row r="8" spans="1:13" ht="18" x14ac:dyDescent="0.25">
      <c r="A8" s="67"/>
      <c r="B8" s="65"/>
      <c r="C8" s="72" t="s">
        <v>18</v>
      </c>
      <c r="D8" s="70"/>
      <c r="E8" s="67"/>
      <c r="F8" s="65"/>
      <c r="G8" s="72" t="s">
        <v>18</v>
      </c>
      <c r="H8" s="70"/>
      <c r="I8" s="63"/>
      <c r="J8" s="63"/>
      <c r="K8" s="63"/>
      <c r="L8" s="63"/>
      <c r="M8" s="63"/>
    </row>
    <row r="9" spans="1:13" ht="26.25" x14ac:dyDescent="0.4">
      <c r="A9" s="64"/>
      <c r="B9" s="72" t="s">
        <v>21</v>
      </c>
      <c r="C9" s="74" t="str">
        <f ca="1">YEAR(TODAY())-11&amp;" u. jünger"</f>
        <v>2015 u. jünger</v>
      </c>
      <c r="D9" s="66"/>
      <c r="E9" s="64"/>
      <c r="F9" s="73" t="s">
        <v>12</v>
      </c>
      <c r="G9" s="74" t="str">
        <f ca="1">YEAR(TODAY())-9&amp;" u. jünger"</f>
        <v>2017 u. jünger</v>
      </c>
      <c r="H9" s="66"/>
      <c r="I9" s="63"/>
      <c r="J9" s="63"/>
      <c r="K9" s="63"/>
      <c r="L9" s="63"/>
      <c r="M9" s="63"/>
    </row>
    <row r="10" spans="1:13" ht="18" x14ac:dyDescent="0.25">
      <c r="A10" s="64"/>
      <c r="B10" s="65"/>
      <c r="C10" s="72"/>
      <c r="D10" s="66"/>
      <c r="E10" s="64"/>
      <c r="F10" s="65"/>
      <c r="G10" s="72"/>
      <c r="H10" s="66"/>
      <c r="I10" s="63"/>
      <c r="J10" s="63"/>
      <c r="K10" s="63"/>
      <c r="L10" s="63"/>
      <c r="M10" s="63"/>
    </row>
    <row r="11" spans="1:13" ht="15" x14ac:dyDescent="0.25">
      <c r="A11" s="64"/>
      <c r="B11" s="75" t="s">
        <v>9</v>
      </c>
      <c r="C11" s="75" t="s">
        <v>10</v>
      </c>
      <c r="D11" s="76" t="s">
        <v>11</v>
      </c>
      <c r="E11" s="64"/>
      <c r="F11" s="75" t="s">
        <v>9</v>
      </c>
      <c r="G11" s="75" t="s">
        <v>10</v>
      </c>
      <c r="H11" s="76" t="s">
        <v>11</v>
      </c>
      <c r="I11" s="63"/>
      <c r="J11" s="63"/>
      <c r="K11" s="63"/>
      <c r="L11" s="63"/>
      <c r="M11" s="63"/>
    </row>
    <row r="12" spans="1:13" ht="18" x14ac:dyDescent="0.25">
      <c r="A12" s="67">
        <v>1</v>
      </c>
      <c r="B12" s="77"/>
      <c r="C12" s="77"/>
      <c r="D12" s="78"/>
      <c r="E12" s="67">
        <v>1</v>
      </c>
      <c r="F12" s="77"/>
      <c r="G12" s="77"/>
      <c r="H12" s="78"/>
      <c r="I12" s="63"/>
      <c r="J12" s="63"/>
      <c r="K12" s="63"/>
      <c r="L12" s="63"/>
      <c r="M12" s="63"/>
    </row>
    <row r="13" spans="1:13" ht="18" x14ac:dyDescent="0.25">
      <c r="A13" s="67">
        <v>2</v>
      </c>
      <c r="B13" s="77"/>
      <c r="C13" s="77"/>
      <c r="D13" s="78"/>
      <c r="E13" s="67">
        <v>2</v>
      </c>
      <c r="F13" s="77"/>
      <c r="G13" s="77"/>
      <c r="H13" s="78"/>
      <c r="I13" s="63"/>
      <c r="J13" s="63"/>
      <c r="K13" s="63"/>
      <c r="L13" s="63"/>
      <c r="M13" s="63"/>
    </row>
    <row r="14" spans="1:13" ht="18" x14ac:dyDescent="0.25">
      <c r="A14" s="67">
        <v>3</v>
      </c>
      <c r="B14" s="77"/>
      <c r="C14" s="77"/>
      <c r="D14" s="78"/>
      <c r="E14" s="67">
        <v>3</v>
      </c>
      <c r="F14" s="77"/>
      <c r="G14" s="77"/>
      <c r="H14" s="78"/>
      <c r="I14" s="63"/>
      <c r="J14" s="63"/>
      <c r="K14" s="63"/>
      <c r="L14" s="63"/>
      <c r="M14" s="63"/>
    </row>
    <row r="15" spans="1:13" ht="18" x14ac:dyDescent="0.25">
      <c r="A15" s="67">
        <v>4</v>
      </c>
      <c r="B15" s="77"/>
      <c r="C15" s="77"/>
      <c r="D15" s="78"/>
      <c r="E15" s="67">
        <v>4</v>
      </c>
      <c r="F15" s="77"/>
      <c r="G15" s="77"/>
      <c r="H15" s="78"/>
      <c r="I15" s="63"/>
      <c r="J15" s="63"/>
      <c r="K15" s="63"/>
      <c r="L15" s="63"/>
      <c r="M15" s="63"/>
    </row>
    <row r="16" spans="1:13" x14ac:dyDescent="0.2">
      <c r="A16" s="64"/>
      <c r="B16" s="176"/>
      <c r="C16" s="176"/>
      <c r="D16" s="176"/>
      <c r="E16" s="64"/>
      <c r="F16" s="176"/>
      <c r="G16" s="176"/>
      <c r="H16" s="176"/>
      <c r="I16" s="63"/>
      <c r="J16" s="63"/>
      <c r="K16" s="63"/>
      <c r="L16" s="63"/>
      <c r="M16" s="63"/>
    </row>
    <row r="17" spans="1:13" ht="18" x14ac:dyDescent="0.25">
      <c r="A17" s="67"/>
      <c r="B17" s="176"/>
      <c r="C17" s="176"/>
      <c r="D17" s="176"/>
      <c r="E17" s="67"/>
      <c r="F17" s="176"/>
      <c r="G17" s="176"/>
      <c r="H17" s="176"/>
      <c r="I17" s="63"/>
      <c r="J17" s="63"/>
      <c r="K17" s="63"/>
      <c r="L17" s="63"/>
      <c r="M17" s="63"/>
    </row>
    <row r="18" spans="1:13" ht="22.5" customHeight="1" x14ac:dyDescent="0.25">
      <c r="A18" s="67"/>
      <c r="B18" s="65"/>
      <c r="C18" s="65"/>
      <c r="D18" s="66"/>
      <c r="E18" s="67"/>
      <c r="F18" s="65"/>
      <c r="G18" s="65"/>
      <c r="H18" s="66"/>
      <c r="I18" s="63"/>
      <c r="J18" s="63"/>
      <c r="K18" s="63"/>
      <c r="L18" s="63"/>
      <c r="M18" s="63"/>
    </row>
    <row r="19" spans="1:13" ht="23.25" x14ac:dyDescent="0.2">
      <c r="A19" s="81">
        <f ca="1">'Staffelzettel 20x50m'!$A$1</f>
        <v>2026</v>
      </c>
      <c r="B19" s="82" t="s">
        <v>0</v>
      </c>
      <c r="C19" s="83" t="s">
        <v>20</v>
      </c>
      <c r="D19" s="84"/>
      <c r="E19" s="81">
        <f ca="1">'Staffelzettel 20x50m'!$A$1</f>
        <v>2026</v>
      </c>
      <c r="F19" s="82" t="s">
        <v>0</v>
      </c>
      <c r="G19" s="83" t="s">
        <v>20</v>
      </c>
      <c r="H19" s="84"/>
      <c r="I19" s="63"/>
      <c r="J19" s="63"/>
      <c r="K19" s="63"/>
      <c r="L19" s="63"/>
      <c r="M19" s="63"/>
    </row>
    <row r="20" spans="1:13" x14ac:dyDescent="0.2">
      <c r="A20" s="64"/>
      <c r="B20" s="65"/>
      <c r="C20" s="65"/>
      <c r="D20" s="66"/>
      <c r="E20" s="64"/>
      <c r="F20" s="65"/>
      <c r="G20" s="65"/>
      <c r="H20" s="66"/>
      <c r="I20" s="63"/>
      <c r="J20" s="63"/>
      <c r="K20" s="63"/>
      <c r="L20" s="63"/>
      <c r="M20" s="63"/>
    </row>
    <row r="21" spans="1:13" ht="18" x14ac:dyDescent="0.25">
      <c r="A21" s="67" t="s">
        <v>3</v>
      </c>
      <c r="B21" s="177">
        <f>$B$3</f>
        <v>0</v>
      </c>
      <c r="C21" s="177"/>
      <c r="D21" s="177"/>
      <c r="E21" s="67" t="s">
        <v>3</v>
      </c>
      <c r="F21" s="177">
        <f>F3</f>
        <v>0</v>
      </c>
      <c r="G21" s="177"/>
      <c r="H21" s="177"/>
      <c r="I21" s="63"/>
      <c r="J21" s="63"/>
      <c r="K21" s="63"/>
      <c r="L21" s="63"/>
      <c r="M21" s="63"/>
    </row>
    <row r="22" spans="1:13" ht="18" x14ac:dyDescent="0.25">
      <c r="A22" s="67" t="s">
        <v>5</v>
      </c>
      <c r="B22" s="174" t="str">
        <f>$B$4</f>
        <v/>
      </c>
      <c r="C22" s="174"/>
      <c r="D22" s="68" t="s">
        <v>19</v>
      </c>
      <c r="E22" s="67" t="s">
        <v>5</v>
      </c>
      <c r="F22" s="174" t="str">
        <f>$B$4</f>
        <v/>
      </c>
      <c r="G22" s="174"/>
      <c r="H22" s="68" t="s">
        <v>19</v>
      </c>
      <c r="I22" s="63"/>
      <c r="J22" s="63"/>
      <c r="K22" s="63"/>
      <c r="L22" s="63"/>
      <c r="M22" s="63"/>
    </row>
    <row r="23" spans="1:13" ht="18" x14ac:dyDescent="0.25">
      <c r="A23" s="67" t="s">
        <v>6</v>
      </c>
      <c r="B23" s="175" t="str">
        <f>B5</f>
        <v/>
      </c>
      <c r="C23" s="175"/>
      <c r="D23" s="175"/>
      <c r="E23" s="67" t="s">
        <v>6</v>
      </c>
      <c r="F23" s="175" t="str">
        <f>F5</f>
        <v/>
      </c>
      <c r="G23" s="175"/>
      <c r="H23" s="175"/>
      <c r="I23" s="63"/>
      <c r="J23" s="63"/>
      <c r="K23" s="63"/>
      <c r="L23" s="63"/>
      <c r="M23" s="63"/>
    </row>
    <row r="24" spans="1:13" ht="18" x14ac:dyDescent="0.25">
      <c r="A24" s="67"/>
      <c r="B24" s="69"/>
      <c r="C24" s="69"/>
      <c r="D24" s="70"/>
      <c r="E24" s="67"/>
      <c r="F24" s="69"/>
      <c r="G24" s="69"/>
      <c r="H24" s="70"/>
      <c r="I24" s="63"/>
      <c r="J24" s="63"/>
      <c r="K24" s="63"/>
      <c r="L24" s="63"/>
      <c r="M24" s="63"/>
    </row>
    <row r="25" spans="1:13" ht="18" x14ac:dyDescent="0.25">
      <c r="A25" s="67"/>
      <c r="B25" s="69"/>
      <c r="C25" s="69"/>
      <c r="D25" s="71"/>
      <c r="E25" s="67"/>
      <c r="F25" s="69"/>
      <c r="G25" s="69"/>
      <c r="H25" s="71"/>
      <c r="I25" s="63"/>
      <c r="J25" s="63"/>
      <c r="K25" s="63"/>
      <c r="L25" s="63"/>
      <c r="M25" s="63"/>
    </row>
    <row r="26" spans="1:13" ht="18" x14ac:dyDescent="0.25">
      <c r="A26" s="67"/>
      <c r="B26" s="65"/>
      <c r="C26" s="72" t="s">
        <v>18</v>
      </c>
      <c r="D26" s="70"/>
      <c r="E26" s="67"/>
      <c r="F26" s="65"/>
      <c r="G26" s="72" t="s">
        <v>18</v>
      </c>
      <c r="H26" s="70"/>
      <c r="I26" s="63"/>
      <c r="J26" s="63"/>
      <c r="K26" s="63"/>
      <c r="L26" s="63"/>
      <c r="M26" s="63"/>
    </row>
    <row r="27" spans="1:13" ht="26.25" x14ac:dyDescent="0.4">
      <c r="A27" s="64"/>
      <c r="B27" s="72" t="s">
        <v>21</v>
      </c>
      <c r="C27" s="74" t="str">
        <f ca="1">YEAR(TODAY())-11&amp;" u. jünger"</f>
        <v>2015 u. jünger</v>
      </c>
      <c r="D27" s="66"/>
      <c r="E27" s="64"/>
      <c r="F27" s="73" t="s">
        <v>12</v>
      </c>
      <c r="G27" s="74" t="str">
        <f ca="1">YEAR(TODAY())-9&amp;" u. jünger"</f>
        <v>2017 u. jünger</v>
      </c>
      <c r="H27" s="66"/>
      <c r="I27" s="63"/>
      <c r="J27" s="63"/>
      <c r="K27" s="63"/>
      <c r="L27" s="63"/>
      <c r="M27" s="63"/>
    </row>
    <row r="28" spans="1:13" ht="18" x14ac:dyDescent="0.25">
      <c r="A28" s="64"/>
      <c r="B28" s="65"/>
      <c r="C28" s="72"/>
      <c r="D28" s="66"/>
      <c r="E28" s="64"/>
      <c r="F28" s="65"/>
      <c r="G28" s="72"/>
      <c r="H28" s="66"/>
      <c r="I28" s="63"/>
      <c r="J28" s="63"/>
      <c r="K28" s="63"/>
      <c r="L28" s="63"/>
      <c r="M28" s="63"/>
    </row>
    <row r="29" spans="1:13" ht="15" x14ac:dyDescent="0.25">
      <c r="A29" s="64"/>
      <c r="B29" s="75" t="s">
        <v>9</v>
      </c>
      <c r="C29" s="75" t="s">
        <v>10</v>
      </c>
      <c r="D29" s="76" t="s">
        <v>11</v>
      </c>
      <c r="E29" s="64"/>
      <c r="F29" s="75" t="s">
        <v>9</v>
      </c>
      <c r="G29" s="75" t="s">
        <v>10</v>
      </c>
      <c r="H29" s="76" t="s">
        <v>11</v>
      </c>
      <c r="I29" s="63"/>
      <c r="J29" s="63"/>
      <c r="K29" s="63"/>
      <c r="L29" s="63"/>
      <c r="M29" s="63"/>
    </row>
    <row r="30" spans="1:13" ht="18" x14ac:dyDescent="0.25">
      <c r="A30" s="67">
        <v>1</v>
      </c>
      <c r="B30" s="77"/>
      <c r="C30" s="77"/>
      <c r="D30" s="78"/>
      <c r="E30" s="67">
        <v>1</v>
      </c>
      <c r="F30" s="77"/>
      <c r="G30" s="77"/>
      <c r="H30" s="78"/>
      <c r="I30" s="63"/>
      <c r="J30" s="63"/>
      <c r="K30" s="63"/>
      <c r="L30" s="63"/>
      <c r="M30" s="63"/>
    </row>
    <row r="31" spans="1:13" ht="18" x14ac:dyDescent="0.25">
      <c r="A31" s="67">
        <v>2</v>
      </c>
      <c r="B31" s="77"/>
      <c r="C31" s="77"/>
      <c r="D31" s="78"/>
      <c r="E31" s="67">
        <v>2</v>
      </c>
      <c r="F31" s="77"/>
      <c r="G31" s="77"/>
      <c r="H31" s="78"/>
      <c r="I31" s="63"/>
      <c r="J31" s="63"/>
      <c r="K31" s="63"/>
      <c r="L31" s="63"/>
      <c r="M31" s="63"/>
    </row>
    <row r="32" spans="1:13" ht="18" x14ac:dyDescent="0.25">
      <c r="A32" s="67">
        <v>3</v>
      </c>
      <c r="B32" s="77"/>
      <c r="C32" s="77"/>
      <c r="D32" s="78"/>
      <c r="E32" s="67">
        <v>3</v>
      </c>
      <c r="F32" s="77"/>
      <c r="G32" s="77"/>
      <c r="H32" s="78"/>
      <c r="I32" s="63"/>
      <c r="J32" s="63"/>
      <c r="K32" s="63"/>
      <c r="L32" s="63"/>
      <c r="M32" s="63"/>
    </row>
    <row r="33" spans="1:13" ht="18" x14ac:dyDescent="0.25">
      <c r="A33" s="67">
        <v>4</v>
      </c>
      <c r="B33" s="77"/>
      <c r="C33" s="77"/>
      <c r="D33" s="78"/>
      <c r="E33" s="67">
        <v>4</v>
      </c>
      <c r="F33" s="77"/>
      <c r="G33" s="77"/>
      <c r="H33" s="78"/>
      <c r="I33" s="63"/>
      <c r="J33" s="63"/>
      <c r="K33" s="63"/>
      <c r="L33" s="63"/>
      <c r="M33" s="63"/>
    </row>
    <row r="34" spans="1:13" x14ac:dyDescent="0.2">
      <c r="A34" s="64"/>
      <c r="B34" s="176"/>
      <c r="C34" s="176"/>
      <c r="D34" s="176"/>
      <c r="E34" s="64"/>
      <c r="F34" s="176"/>
      <c r="G34" s="176"/>
      <c r="H34" s="176"/>
      <c r="I34" s="63"/>
      <c r="J34" s="63"/>
      <c r="K34" s="63"/>
      <c r="L34" s="63"/>
      <c r="M34" s="63"/>
    </row>
    <row r="35" spans="1:13" ht="18" x14ac:dyDescent="0.25">
      <c r="A35" s="85"/>
      <c r="B35" s="173"/>
      <c r="C35" s="173"/>
      <c r="D35" s="173"/>
      <c r="E35" s="85"/>
      <c r="F35" s="173"/>
      <c r="G35" s="173"/>
      <c r="H35" s="173"/>
      <c r="I35" s="63"/>
      <c r="J35" s="63"/>
      <c r="K35" s="63"/>
      <c r="L35" s="63"/>
      <c r="M35" s="63"/>
    </row>
    <row r="36" spans="1:13" ht="408.75" customHeight="1" x14ac:dyDescent="0.25">
      <c r="A36" s="86"/>
      <c r="B36" s="63"/>
      <c r="C36" s="63"/>
      <c r="D36" s="63"/>
      <c r="E36" s="86"/>
      <c r="F36" s="63"/>
      <c r="G36" s="63"/>
      <c r="H36" s="63"/>
      <c r="I36" s="63"/>
      <c r="J36" s="63"/>
      <c r="K36" s="63"/>
      <c r="L36" s="63"/>
      <c r="M36" s="63"/>
    </row>
  </sheetData>
  <mergeCells count="22">
    <mergeCell ref="I1:L5"/>
    <mergeCell ref="B2:D2"/>
    <mergeCell ref="B3:D3"/>
    <mergeCell ref="F3:H3"/>
    <mergeCell ref="B4:C4"/>
    <mergeCell ref="F4:G4"/>
    <mergeCell ref="B5:D5"/>
    <mergeCell ref="F5:H5"/>
    <mergeCell ref="B16:D16"/>
    <mergeCell ref="F16:H16"/>
    <mergeCell ref="B17:D17"/>
    <mergeCell ref="F17:H17"/>
    <mergeCell ref="B21:D21"/>
    <mergeCell ref="F21:H21"/>
    <mergeCell ref="B35:D35"/>
    <mergeCell ref="F35:H35"/>
    <mergeCell ref="B22:C22"/>
    <mergeCell ref="F22:G22"/>
    <mergeCell ref="B23:D23"/>
    <mergeCell ref="F23:H23"/>
    <mergeCell ref="B34:D34"/>
    <mergeCell ref="F34:H34"/>
  </mergeCells>
  <pageMargins left="0.78749999999999998" right="0.78749999999999998" top="0.98402777777777795" bottom="0.9840277777777779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7"/>
  <sheetViews>
    <sheetView topLeftCell="A21" zoomScaleNormal="100" workbookViewId="0">
      <selection activeCell="E30" sqref="E30"/>
    </sheetView>
  </sheetViews>
  <sheetFormatPr baseColWidth="10" defaultColWidth="10.7109375" defaultRowHeight="12.75" x14ac:dyDescent="0.2"/>
  <cols>
    <col min="2" max="2" width="58.28515625" customWidth="1"/>
  </cols>
  <sheetData>
    <row r="1" spans="1:2" x14ac:dyDescent="0.2">
      <c r="A1" s="87" t="s">
        <v>22</v>
      </c>
      <c r="B1" s="87" t="s">
        <v>23</v>
      </c>
    </row>
    <row r="2" spans="1:2" x14ac:dyDescent="0.2">
      <c r="A2" s="88" t="s">
        <v>24</v>
      </c>
      <c r="B2" s="89" t="s">
        <v>25</v>
      </c>
    </row>
    <row r="3" spans="1:2" x14ac:dyDescent="0.2">
      <c r="A3" s="88" t="s">
        <v>26</v>
      </c>
      <c r="B3" s="89" t="s">
        <v>27</v>
      </c>
    </row>
    <row r="4" spans="1:2" x14ac:dyDescent="0.2">
      <c r="A4" s="88" t="s">
        <v>28</v>
      </c>
      <c r="B4" s="89" t="s">
        <v>29</v>
      </c>
    </row>
    <row r="5" spans="1:2" x14ac:dyDescent="0.2">
      <c r="A5" s="88" t="s">
        <v>30</v>
      </c>
      <c r="B5" s="89" t="s">
        <v>31</v>
      </c>
    </row>
    <row r="6" spans="1:2" x14ac:dyDescent="0.2">
      <c r="A6" s="88" t="s">
        <v>32</v>
      </c>
      <c r="B6" s="89" t="s">
        <v>33</v>
      </c>
    </row>
    <row r="7" spans="1:2" x14ac:dyDescent="0.2">
      <c r="A7" s="88" t="s">
        <v>34</v>
      </c>
      <c r="B7" s="89" t="s">
        <v>35</v>
      </c>
    </row>
    <row r="8" spans="1:2" x14ac:dyDescent="0.2">
      <c r="A8" s="88" t="s">
        <v>36</v>
      </c>
      <c r="B8" s="89" t="s">
        <v>37</v>
      </c>
    </row>
    <row r="9" spans="1:2" x14ac:dyDescent="0.2">
      <c r="A9" s="88" t="s">
        <v>38</v>
      </c>
      <c r="B9" s="89" t="s">
        <v>39</v>
      </c>
    </row>
    <row r="10" spans="1:2" x14ac:dyDescent="0.2">
      <c r="A10" s="88" t="s">
        <v>40</v>
      </c>
      <c r="B10" s="89" t="s">
        <v>41</v>
      </c>
    </row>
    <row r="11" spans="1:2" x14ac:dyDescent="0.2">
      <c r="A11" s="88" t="s">
        <v>42</v>
      </c>
      <c r="B11" s="89" t="s">
        <v>43</v>
      </c>
    </row>
    <row r="12" spans="1:2" x14ac:dyDescent="0.2">
      <c r="A12" s="88" t="s">
        <v>44</v>
      </c>
      <c r="B12" s="89" t="s">
        <v>45</v>
      </c>
    </row>
    <row r="13" spans="1:2" x14ac:dyDescent="0.2">
      <c r="A13" s="88" t="s">
        <v>46</v>
      </c>
      <c r="B13" s="89" t="s">
        <v>47</v>
      </c>
    </row>
    <row r="14" spans="1:2" x14ac:dyDescent="0.2">
      <c r="A14" s="88" t="s">
        <v>48</v>
      </c>
      <c r="B14" s="89" t="s">
        <v>49</v>
      </c>
    </row>
    <row r="15" spans="1:2" x14ac:dyDescent="0.2">
      <c r="A15" s="88" t="s">
        <v>50</v>
      </c>
      <c r="B15" s="89" t="s">
        <v>51</v>
      </c>
    </row>
    <row r="16" spans="1:2" x14ac:dyDescent="0.2">
      <c r="A16" s="88" t="s">
        <v>52</v>
      </c>
      <c r="B16" s="89" t="s">
        <v>53</v>
      </c>
    </row>
    <row r="17" spans="1:2" x14ac:dyDescent="0.2">
      <c r="A17" s="88" t="s">
        <v>54</v>
      </c>
      <c r="B17" s="89" t="s">
        <v>55</v>
      </c>
    </row>
    <row r="18" spans="1:2" x14ac:dyDescent="0.2">
      <c r="A18" s="88" t="s">
        <v>56</v>
      </c>
      <c r="B18" s="89" t="s">
        <v>57</v>
      </c>
    </row>
    <row r="19" spans="1:2" x14ac:dyDescent="0.2">
      <c r="A19" s="88" t="s">
        <v>58</v>
      </c>
      <c r="B19" s="89" t="s">
        <v>59</v>
      </c>
    </row>
    <row r="20" spans="1:2" x14ac:dyDescent="0.2">
      <c r="A20" s="88" t="s">
        <v>60</v>
      </c>
      <c r="B20" s="89" t="s">
        <v>61</v>
      </c>
    </row>
    <row r="21" spans="1:2" x14ac:dyDescent="0.2">
      <c r="A21" s="88" t="s">
        <v>62</v>
      </c>
      <c r="B21" s="89" t="s">
        <v>63</v>
      </c>
    </row>
    <row r="22" spans="1:2" x14ac:dyDescent="0.2">
      <c r="A22" s="88" t="s">
        <v>4</v>
      </c>
      <c r="B22" s="89" t="s">
        <v>64</v>
      </c>
    </row>
    <row r="23" spans="1:2" x14ac:dyDescent="0.2">
      <c r="A23" s="88" t="s">
        <v>65</v>
      </c>
      <c r="B23" s="89" t="s">
        <v>66</v>
      </c>
    </row>
    <row r="24" spans="1:2" x14ac:dyDescent="0.2">
      <c r="A24" s="88" t="s">
        <v>67</v>
      </c>
      <c r="B24" s="89" t="s">
        <v>68</v>
      </c>
    </row>
    <row r="25" spans="1:2" x14ac:dyDescent="0.2">
      <c r="A25" s="88" t="s">
        <v>69</v>
      </c>
      <c r="B25" s="89" t="s">
        <v>70</v>
      </c>
    </row>
    <row r="26" spans="1:2" x14ac:dyDescent="0.2">
      <c r="A26" s="88" t="s">
        <v>71</v>
      </c>
      <c r="B26" s="89" t="s">
        <v>72</v>
      </c>
    </row>
    <row r="27" spans="1:2" x14ac:dyDescent="0.2">
      <c r="A27" s="88" t="s">
        <v>73</v>
      </c>
      <c r="B27" s="89" t="s">
        <v>74</v>
      </c>
    </row>
    <row r="28" spans="1:2" x14ac:dyDescent="0.2">
      <c r="A28" s="88" t="s">
        <v>75</v>
      </c>
      <c r="B28" s="89" t="s">
        <v>76</v>
      </c>
    </row>
    <row r="29" spans="1:2" x14ac:dyDescent="0.2">
      <c r="A29" s="88" t="s">
        <v>77</v>
      </c>
      <c r="B29" s="89" t="s">
        <v>78</v>
      </c>
    </row>
    <row r="30" spans="1:2" x14ac:dyDescent="0.2">
      <c r="A30" s="88" t="s">
        <v>79</v>
      </c>
      <c r="B30" s="89" t="s">
        <v>80</v>
      </c>
    </row>
    <row r="31" spans="1:2" x14ac:dyDescent="0.2">
      <c r="A31" s="88" t="s">
        <v>81</v>
      </c>
      <c r="B31" s="89" t="s">
        <v>82</v>
      </c>
    </row>
    <row r="32" spans="1:2" x14ac:dyDescent="0.2">
      <c r="A32" s="88" t="s">
        <v>83</v>
      </c>
      <c r="B32" s="89" t="s">
        <v>84</v>
      </c>
    </row>
    <row r="33" spans="1:2" x14ac:dyDescent="0.2">
      <c r="A33" s="88" t="s">
        <v>85</v>
      </c>
      <c r="B33" s="89" t="s">
        <v>86</v>
      </c>
    </row>
    <row r="34" spans="1:2" x14ac:dyDescent="0.2">
      <c r="A34" s="88" t="s">
        <v>87</v>
      </c>
      <c r="B34" s="89" t="s">
        <v>88</v>
      </c>
    </row>
    <row r="35" spans="1:2" x14ac:dyDescent="0.2">
      <c r="A35" s="88" t="s">
        <v>89</v>
      </c>
      <c r="B35" s="89" t="s">
        <v>90</v>
      </c>
    </row>
    <row r="36" spans="1:2" x14ac:dyDescent="0.2">
      <c r="A36" s="88" t="s">
        <v>91</v>
      </c>
      <c r="B36" s="89" t="s">
        <v>92</v>
      </c>
    </row>
    <row r="37" spans="1:2" x14ac:dyDescent="0.2">
      <c r="A37" s="88" t="s">
        <v>93</v>
      </c>
      <c r="B37" s="89" t="s">
        <v>94</v>
      </c>
    </row>
    <row r="38" spans="1:2" x14ac:dyDescent="0.2">
      <c r="A38" s="88" t="s">
        <v>95</v>
      </c>
      <c r="B38" s="89" t="s">
        <v>96</v>
      </c>
    </row>
    <row r="39" spans="1:2" x14ac:dyDescent="0.2">
      <c r="A39" s="88" t="s">
        <v>97</v>
      </c>
      <c r="B39" s="89" t="s">
        <v>98</v>
      </c>
    </row>
    <row r="40" spans="1:2" x14ac:dyDescent="0.2">
      <c r="A40" s="88" t="s">
        <v>99</v>
      </c>
      <c r="B40" s="89" t="s">
        <v>100</v>
      </c>
    </row>
    <row r="41" spans="1:2" x14ac:dyDescent="0.2">
      <c r="A41" s="88" t="s">
        <v>185</v>
      </c>
      <c r="B41" s="89" t="s">
        <v>186</v>
      </c>
    </row>
    <row r="42" spans="1:2" x14ac:dyDescent="0.2">
      <c r="A42" s="88" t="s">
        <v>101</v>
      </c>
      <c r="B42" s="89" t="s">
        <v>102</v>
      </c>
    </row>
    <row r="43" spans="1:2" x14ac:dyDescent="0.2">
      <c r="A43" s="88" t="s">
        <v>103</v>
      </c>
      <c r="B43" s="89" t="s">
        <v>104</v>
      </c>
    </row>
    <row r="44" spans="1:2" x14ac:dyDescent="0.2">
      <c r="A44" s="88" t="s">
        <v>105</v>
      </c>
      <c r="B44" s="89" t="s">
        <v>106</v>
      </c>
    </row>
    <row r="45" spans="1:2" x14ac:dyDescent="0.2">
      <c r="A45" s="88" t="s">
        <v>107</v>
      </c>
      <c r="B45" s="89" t="s">
        <v>108</v>
      </c>
    </row>
    <row r="46" spans="1:2" x14ac:dyDescent="0.2">
      <c r="A46" s="88" t="s">
        <v>109</v>
      </c>
      <c r="B46" s="89" t="s">
        <v>110</v>
      </c>
    </row>
    <row r="47" spans="1:2" x14ac:dyDescent="0.2">
      <c r="A47" s="88" t="s">
        <v>111</v>
      </c>
      <c r="B47" s="89" t="s">
        <v>112</v>
      </c>
    </row>
    <row r="48" spans="1:2" x14ac:dyDescent="0.2">
      <c r="A48" s="88" t="s">
        <v>113</v>
      </c>
      <c r="B48" s="89" t="s">
        <v>114</v>
      </c>
    </row>
    <row r="49" spans="1:2" x14ac:dyDescent="0.2">
      <c r="A49" s="88" t="s">
        <v>115</v>
      </c>
      <c r="B49" s="89" t="s">
        <v>116</v>
      </c>
    </row>
    <row r="50" spans="1:2" x14ac:dyDescent="0.2">
      <c r="A50" s="88" t="s">
        <v>117</v>
      </c>
      <c r="B50" s="89" t="s">
        <v>118</v>
      </c>
    </row>
    <row r="51" spans="1:2" x14ac:dyDescent="0.2">
      <c r="A51" s="88" t="s">
        <v>119</v>
      </c>
      <c r="B51" s="89" t="s">
        <v>120</v>
      </c>
    </row>
    <row r="52" spans="1:2" x14ac:dyDescent="0.2">
      <c r="A52" s="88" t="s">
        <v>121</v>
      </c>
      <c r="B52" s="89" t="s">
        <v>122</v>
      </c>
    </row>
    <row r="53" spans="1:2" x14ac:dyDescent="0.2">
      <c r="A53" s="88" t="s">
        <v>123</v>
      </c>
      <c r="B53" s="89" t="s">
        <v>124</v>
      </c>
    </row>
    <row r="54" spans="1:2" x14ac:dyDescent="0.2">
      <c r="A54" s="88" t="s">
        <v>125</v>
      </c>
      <c r="B54" s="89" t="s">
        <v>126</v>
      </c>
    </row>
    <row r="55" spans="1:2" x14ac:dyDescent="0.2">
      <c r="A55" s="88" t="s">
        <v>127</v>
      </c>
      <c r="B55" s="89" t="s">
        <v>128</v>
      </c>
    </row>
    <row r="56" spans="1:2" x14ac:dyDescent="0.2">
      <c r="A56" s="88" t="s">
        <v>129</v>
      </c>
      <c r="B56" s="91" t="s">
        <v>130</v>
      </c>
    </row>
    <row r="57" spans="1:2" x14ac:dyDescent="0.2">
      <c r="A57" s="88" t="s">
        <v>131</v>
      </c>
      <c r="B57" s="89" t="s">
        <v>132</v>
      </c>
    </row>
    <row r="58" spans="1:2" x14ac:dyDescent="0.2">
      <c r="A58" s="88" t="s">
        <v>133</v>
      </c>
      <c r="B58" s="89" t="s">
        <v>134</v>
      </c>
    </row>
    <row r="59" spans="1:2" x14ac:dyDescent="0.2">
      <c r="A59" s="88" t="s">
        <v>135</v>
      </c>
      <c r="B59" s="89" t="s">
        <v>136</v>
      </c>
    </row>
    <row r="60" spans="1:2" x14ac:dyDescent="0.2">
      <c r="A60" s="88" t="s">
        <v>137</v>
      </c>
      <c r="B60" s="89" t="s">
        <v>138</v>
      </c>
    </row>
    <row r="61" spans="1:2" x14ac:dyDescent="0.2">
      <c r="A61" s="88" t="s">
        <v>139</v>
      </c>
      <c r="B61" s="89" t="s">
        <v>140</v>
      </c>
    </row>
    <row r="62" spans="1:2" x14ac:dyDescent="0.2">
      <c r="A62" s="88" t="s">
        <v>141</v>
      </c>
      <c r="B62" s="89" t="s">
        <v>142</v>
      </c>
    </row>
    <row r="63" spans="1:2" x14ac:dyDescent="0.2">
      <c r="A63" s="88" t="s">
        <v>143</v>
      </c>
      <c r="B63" s="89" t="s">
        <v>144</v>
      </c>
    </row>
    <row r="64" spans="1:2" x14ac:dyDescent="0.2">
      <c r="A64" s="88" t="s">
        <v>145</v>
      </c>
      <c r="B64" s="89" t="s">
        <v>146</v>
      </c>
    </row>
    <row r="65" spans="1:2" x14ac:dyDescent="0.2">
      <c r="A65" s="88" t="s">
        <v>147</v>
      </c>
      <c r="B65" s="89" t="s">
        <v>148</v>
      </c>
    </row>
    <row r="66" spans="1:2" x14ac:dyDescent="0.2">
      <c r="A66" s="88" t="s">
        <v>149</v>
      </c>
      <c r="B66" s="89" t="s">
        <v>150</v>
      </c>
    </row>
    <row r="67" spans="1:2" x14ac:dyDescent="0.2">
      <c r="A67" s="88" t="s">
        <v>151</v>
      </c>
      <c r="B67" s="89" t="s">
        <v>39</v>
      </c>
    </row>
    <row r="68" spans="1:2" x14ac:dyDescent="0.2">
      <c r="A68" s="88" t="s">
        <v>152</v>
      </c>
      <c r="B68" s="89" t="s">
        <v>153</v>
      </c>
    </row>
    <row r="69" spans="1:2" x14ac:dyDescent="0.2">
      <c r="A69" s="88" t="s">
        <v>154</v>
      </c>
      <c r="B69" s="89" t="s">
        <v>155</v>
      </c>
    </row>
    <row r="70" spans="1:2" x14ac:dyDescent="0.2">
      <c r="A70" s="88" t="s">
        <v>156</v>
      </c>
      <c r="B70" s="89" t="s">
        <v>157</v>
      </c>
    </row>
    <row r="71" spans="1:2" x14ac:dyDescent="0.2">
      <c r="A71" s="88" t="s">
        <v>158</v>
      </c>
      <c r="B71" s="89" t="s">
        <v>159</v>
      </c>
    </row>
    <row r="72" spans="1:2" x14ac:dyDescent="0.2">
      <c r="A72" s="88" t="s">
        <v>160</v>
      </c>
      <c r="B72" s="89" t="s">
        <v>161</v>
      </c>
    </row>
    <row r="73" spans="1:2" x14ac:dyDescent="0.2">
      <c r="A73" s="88" t="s">
        <v>162</v>
      </c>
      <c r="B73" s="89" t="s">
        <v>163</v>
      </c>
    </row>
    <row r="74" spans="1:2" x14ac:dyDescent="0.2">
      <c r="A74" s="88" t="s">
        <v>164</v>
      </c>
      <c r="B74" s="89" t="s">
        <v>165</v>
      </c>
    </row>
    <row r="75" spans="1:2" x14ac:dyDescent="0.2">
      <c r="A75" s="88" t="s">
        <v>166</v>
      </c>
      <c r="B75" s="89" t="s">
        <v>167</v>
      </c>
    </row>
    <row r="76" spans="1:2" x14ac:dyDescent="0.2">
      <c r="A76" s="88" t="s">
        <v>168</v>
      </c>
      <c r="B76" s="89" t="s">
        <v>169</v>
      </c>
    </row>
    <row r="77" spans="1:2" x14ac:dyDescent="0.2">
      <c r="A77" s="88" t="s">
        <v>170</v>
      </c>
      <c r="B77" s="89" t="s">
        <v>171</v>
      </c>
    </row>
  </sheetData>
  <sheetProtection sheet="1" objects="1" scenarios="1"/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"/>
  <sheetViews>
    <sheetView topLeftCell="W1" zoomScaleNormal="100" workbookViewId="0">
      <selection activeCell="A2" sqref="A2"/>
    </sheetView>
  </sheetViews>
  <sheetFormatPr baseColWidth="10" defaultColWidth="11.42578125" defaultRowHeight="12.75" x14ac:dyDescent="0.2"/>
  <cols>
    <col min="1" max="1" width="11.42578125" style="90" hidden="1"/>
    <col min="2" max="2" width="14.28515625" style="90" hidden="1" customWidth="1"/>
    <col min="3" max="3" width="12.85546875" style="90" hidden="1" customWidth="1"/>
    <col min="4" max="4" width="9.28515625" style="90" hidden="1" customWidth="1"/>
    <col min="5" max="5" width="16.140625" style="90" hidden="1" customWidth="1"/>
    <col min="6" max="22" width="14.28515625" style="90" hidden="1" customWidth="1"/>
    <col min="23" max="23" width="11.42578125" style="90"/>
    <col min="24" max="24" width="62.42578125" style="90" customWidth="1"/>
    <col min="25" max="27" width="11.42578125" style="90"/>
    <col min="28" max="28" width="158.42578125" style="90" customWidth="1"/>
    <col min="29" max="16384" width="11.42578125" style="90"/>
  </cols>
  <sheetData>
    <row r="1" spans="1:28" ht="21.75" x14ac:dyDescent="0.3">
      <c r="A1" s="183" t="s">
        <v>172</v>
      </c>
      <c r="B1" s="183"/>
      <c r="C1" s="183"/>
      <c r="D1" s="183"/>
      <c r="E1" s="183"/>
      <c r="F1" s="183"/>
      <c r="G1" s="92"/>
      <c r="H1" s="92"/>
      <c r="I1" s="92"/>
      <c r="J1" s="92"/>
      <c r="K1" s="92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184" t="s">
        <v>172</v>
      </c>
      <c r="X1" s="184"/>
      <c r="Y1" s="94"/>
      <c r="Z1" s="94"/>
      <c r="AA1" s="94"/>
      <c r="AB1" s="94"/>
    </row>
    <row r="2" spans="1:28" ht="18" x14ac:dyDescent="0.25">
      <c r="A2" s="95" t="s">
        <v>173</v>
      </c>
      <c r="B2" s="185" t="str">
        <f>IF(OR('Staffelzettel 20x50m'!B4:D4="",'Staffelzettel 20x50m'!B4:D4="Fantasia-Grundschule"),'Staffelzettel 8x50m'!B4:D4,'Staffelzettel 20x50m'!B4:D4)</f>
        <v/>
      </c>
      <c r="C2" s="185"/>
      <c r="D2" s="185"/>
      <c r="E2" s="185"/>
      <c r="F2" s="185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6"/>
      <c r="X2" s="96"/>
      <c r="Y2" s="96"/>
      <c r="Z2" s="96"/>
      <c r="AA2" s="96"/>
      <c r="AB2" s="96"/>
    </row>
    <row r="3" spans="1:28" x14ac:dyDescent="0.2">
      <c r="A3" s="93"/>
      <c r="B3" s="93"/>
      <c r="C3" s="97">
        <v>1</v>
      </c>
      <c r="D3" s="97">
        <v>2</v>
      </c>
      <c r="E3" s="97">
        <v>3</v>
      </c>
      <c r="F3" s="97">
        <v>4</v>
      </c>
      <c r="G3" s="97">
        <v>5</v>
      </c>
      <c r="H3" s="97">
        <v>6</v>
      </c>
      <c r="I3" s="97">
        <v>7</v>
      </c>
      <c r="J3" s="97">
        <v>8</v>
      </c>
      <c r="K3" s="97">
        <v>9</v>
      </c>
      <c r="L3" s="97">
        <v>10</v>
      </c>
      <c r="M3" s="97">
        <v>11</v>
      </c>
      <c r="N3" s="97">
        <v>12</v>
      </c>
      <c r="O3" s="97">
        <v>13</v>
      </c>
      <c r="P3" s="97">
        <v>14</v>
      </c>
      <c r="Q3" s="97">
        <v>15</v>
      </c>
      <c r="R3" s="97">
        <v>16</v>
      </c>
      <c r="S3" s="97">
        <v>17</v>
      </c>
      <c r="T3" s="97">
        <v>18</v>
      </c>
      <c r="U3" s="97">
        <v>19</v>
      </c>
      <c r="V3" s="97">
        <v>20</v>
      </c>
      <c r="W3" s="96"/>
      <c r="X3" s="96"/>
      <c r="Y3" s="96"/>
      <c r="Z3" s="96"/>
      <c r="AA3" s="96"/>
      <c r="AB3" s="96"/>
    </row>
    <row r="4" spans="1:28" ht="15.75" x14ac:dyDescent="0.2">
      <c r="A4" s="98" t="s">
        <v>174</v>
      </c>
      <c r="B4" s="99" t="str">
        <f>$B$2</f>
        <v/>
      </c>
      <c r="C4" s="100" t="str">
        <f>IF('Staffelzettel 20x50m'!$C$9="","",'Staffelzettel 20x50m'!$C$9)</f>
        <v/>
      </c>
      <c r="D4" s="100" t="str">
        <f>IF('Staffelzettel 20x50m'!$C$10="","",'Staffelzettel 20x50m'!$C$10)</f>
        <v/>
      </c>
      <c r="E4" s="100" t="str">
        <f>IF('Staffelzettel 20x50m'!$C$11="","",'Staffelzettel 20x50m'!$C$11)</f>
        <v/>
      </c>
      <c r="F4" s="100" t="str">
        <f>IF('Staffelzettel 20x50m'!$C$12="","",'Staffelzettel 20x50m'!$C$12)</f>
        <v/>
      </c>
      <c r="G4" s="100" t="str">
        <f>IF('Staffelzettel 20x50m'!$C$13="","",'Staffelzettel 20x50m'!$C$13)</f>
        <v/>
      </c>
      <c r="H4" s="100" t="str">
        <f>IF('Staffelzettel 20x50m'!$C$15="","",'Staffelzettel 20x50m'!$C$15)</f>
        <v/>
      </c>
      <c r="I4" s="100" t="str">
        <f>IF('Staffelzettel 20x50m'!$C$16="","",'Staffelzettel 20x50m'!$C$16)</f>
        <v/>
      </c>
      <c r="J4" s="100" t="str">
        <f>IF('Staffelzettel 20x50m'!$C$16="","",'Staffelzettel 20x50m'!$C$16)</f>
        <v/>
      </c>
      <c r="K4" s="100" t="str">
        <f>IF('Staffelzettel 20x50m'!$C$17="","",'Staffelzettel 20x50m'!$C$17)</f>
        <v/>
      </c>
      <c r="L4" s="100" t="str">
        <f>IF('Staffelzettel 20x50m'!$C$18="","",'Staffelzettel 20x50m'!$C$18)</f>
        <v/>
      </c>
      <c r="M4" s="100" t="str">
        <f>IF('Staffelzettel 20x50m'!$C$21="","",'Staffelzettel 20x50m'!$C$21)</f>
        <v/>
      </c>
      <c r="N4" s="100" t="str">
        <f>IF('Staffelzettel 20x50m'!$C$22="","",'Staffelzettel 20x50m'!$C$22)</f>
        <v/>
      </c>
      <c r="O4" s="100" t="str">
        <f>IF('Staffelzettel 20x50m'!$C$23="","",'Staffelzettel 20x50m'!$C$23)</f>
        <v/>
      </c>
      <c r="P4" s="100" t="str">
        <f>IF('Staffelzettel 20x50m'!$C$24="","",'Staffelzettel 20x50m'!$C$24)</f>
        <v/>
      </c>
      <c r="Q4" s="100" t="str">
        <f>IF('Staffelzettel 20x50m'!$C$25="","",'Staffelzettel 20x50m'!$C$25)</f>
        <v/>
      </c>
      <c r="R4" s="100" t="str">
        <f>IF('Staffelzettel 20x50m'!$C$26="","",'Staffelzettel 20x50m'!$C$26)</f>
        <v/>
      </c>
      <c r="S4" s="100" t="str">
        <f>IF('Staffelzettel 20x50m'!$C$27="","",'Staffelzettel 20x50m'!$C$27)</f>
        <v/>
      </c>
      <c r="T4" s="100" t="str">
        <f>IF('Staffelzettel 20x50m'!$C$28="","",'Staffelzettel 20x50m'!$C$28)</f>
        <v/>
      </c>
      <c r="U4" s="100" t="str">
        <f>IF('Staffelzettel 20x50m'!$C$29="","",'Staffelzettel 20x50m'!$C$29)</f>
        <v/>
      </c>
      <c r="V4" s="100" t="str">
        <f>IF('Staffelzettel 20x50m'!$C$30="","",'Staffelzettel 20x50m'!$C$30)</f>
        <v/>
      </c>
      <c r="W4" s="96"/>
      <c r="X4" s="96"/>
      <c r="Y4" s="96"/>
      <c r="Z4" s="96"/>
      <c r="AA4" s="96"/>
      <c r="AB4" s="96"/>
    </row>
    <row r="5" spans="1:28" s="103" customFormat="1" ht="15.75" x14ac:dyDescent="0.2">
      <c r="A5" s="101"/>
      <c r="B5" s="101"/>
      <c r="C5" s="101"/>
      <c r="D5" s="101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96"/>
      <c r="X5" s="96"/>
      <c r="Y5" s="96"/>
      <c r="Z5" s="96"/>
      <c r="AA5" s="96"/>
      <c r="AB5" s="96"/>
    </row>
    <row r="6" spans="1:28" x14ac:dyDescent="0.2">
      <c r="A6" s="104" t="s">
        <v>175</v>
      </c>
      <c r="B6" s="104" t="s">
        <v>176</v>
      </c>
      <c r="C6" s="105" t="s">
        <v>177</v>
      </c>
      <c r="D6" s="105" t="s">
        <v>178</v>
      </c>
      <c r="E6" s="106"/>
      <c r="F6" s="107">
        <v>1</v>
      </c>
      <c r="G6" s="107">
        <v>2</v>
      </c>
      <c r="H6" s="107">
        <v>3</v>
      </c>
      <c r="I6" s="107">
        <v>4</v>
      </c>
      <c r="J6" s="107">
        <v>5</v>
      </c>
      <c r="K6" s="107">
        <v>6</v>
      </c>
      <c r="L6" s="107">
        <v>7</v>
      </c>
      <c r="M6" s="107">
        <v>8</v>
      </c>
      <c r="N6" s="93"/>
      <c r="O6" s="93"/>
      <c r="P6" s="93"/>
      <c r="Q6" s="93"/>
      <c r="R6" s="93"/>
      <c r="S6" s="93"/>
      <c r="T6" s="93"/>
      <c r="U6" s="93"/>
      <c r="V6" s="93"/>
      <c r="W6" s="96"/>
      <c r="X6" s="96"/>
      <c r="Y6" s="96"/>
      <c r="Z6" s="96"/>
      <c r="AA6" s="96"/>
      <c r="AB6" s="96"/>
    </row>
    <row r="7" spans="1:28" ht="15.75" x14ac:dyDescent="0.2">
      <c r="A7" s="108" t="s">
        <v>179</v>
      </c>
      <c r="B7" s="109" t="str">
        <f ca="1">'Staffelzettel 8x50m'!$C$2</f>
        <v>2013 u. jünger</v>
      </c>
      <c r="C7" s="109" t="str">
        <f>'Staffelzettel 8x50m'!$A$8</f>
        <v>Jungen</v>
      </c>
      <c r="D7" s="110" t="s">
        <v>180</v>
      </c>
      <c r="E7" s="111" t="str">
        <f>$B$2</f>
        <v/>
      </c>
      <c r="F7" s="112" t="str">
        <f>IF('Staffelzettel 8x50m'!$C9="","",'Staffelzettel 8x50m'!$C9)</f>
        <v/>
      </c>
      <c r="G7" s="112" t="str">
        <f>IF('Staffelzettel 8x50m'!$C10="","",'Staffelzettel 8x50m'!$C10)</f>
        <v/>
      </c>
      <c r="H7" s="112" t="str">
        <f>IF('Staffelzettel 8x50m'!$C11="","",'Staffelzettel 8x50m'!$C11)</f>
        <v/>
      </c>
      <c r="I7" s="112" t="str">
        <f>IF('Staffelzettel 8x50m'!$C12="","",'Staffelzettel 8x50m'!$C12)</f>
        <v/>
      </c>
      <c r="J7" s="112" t="str">
        <f>IF('Staffelzettel 8x50m'!$C13="","",'Staffelzettel 8x50m'!$C13)</f>
        <v/>
      </c>
      <c r="K7" s="112" t="str">
        <f>IF('Staffelzettel 8x50m'!$C14="","",'Staffelzettel 8x50m'!$C14)</f>
        <v/>
      </c>
      <c r="L7" s="112" t="str">
        <f>IF('Staffelzettel 8x50m'!$C15="","",'Staffelzettel 8x50m'!$C15)</f>
        <v/>
      </c>
      <c r="M7" s="112" t="str">
        <f>IF('Staffelzettel 8x50m'!$C16="","",'Staffelzettel 8x50m'!$C16)</f>
        <v/>
      </c>
      <c r="N7" s="93"/>
      <c r="O7" s="93"/>
      <c r="P7" s="93"/>
      <c r="Q7" s="93"/>
      <c r="R7" s="93"/>
      <c r="S7" s="93"/>
      <c r="T7" s="93"/>
      <c r="U7" s="93"/>
      <c r="V7" s="93"/>
      <c r="W7" s="96"/>
      <c r="X7" s="96"/>
      <c r="Y7" s="96"/>
      <c r="Z7" s="96"/>
      <c r="AA7" s="96"/>
      <c r="AB7" s="96"/>
    </row>
    <row r="8" spans="1:28" ht="7.5" customHeight="1" x14ac:dyDescent="0.2">
      <c r="A8" s="113"/>
      <c r="B8" s="114"/>
      <c r="C8" s="114"/>
      <c r="D8" s="115"/>
      <c r="E8" s="116"/>
      <c r="F8" s="117"/>
      <c r="G8" s="118"/>
      <c r="H8" s="118"/>
      <c r="I8" s="118"/>
      <c r="J8" s="118"/>
      <c r="K8" s="118"/>
      <c r="L8" s="118"/>
      <c r="M8" s="119"/>
      <c r="N8" s="93"/>
      <c r="O8" s="93"/>
      <c r="P8" s="93"/>
      <c r="Q8" s="93"/>
      <c r="R8" s="93"/>
      <c r="S8" s="93"/>
      <c r="T8" s="93"/>
      <c r="U8" s="93"/>
      <c r="V8" s="93"/>
      <c r="W8" s="96"/>
      <c r="X8" s="96"/>
      <c r="Y8" s="96"/>
      <c r="Z8" s="96"/>
      <c r="AA8" s="96"/>
      <c r="AB8" s="96"/>
    </row>
    <row r="9" spans="1:28" ht="15.75" x14ac:dyDescent="0.2">
      <c r="A9" s="120" t="s">
        <v>179</v>
      </c>
      <c r="B9" s="121" t="str">
        <f ca="1">'Staffelzettel 8x50m'!$C$2</f>
        <v>2013 u. jünger</v>
      </c>
      <c r="C9" s="121" t="str">
        <f>'Staffelzettel 8x50m'!$A$18</f>
        <v>Mädchen</v>
      </c>
      <c r="D9" s="122" t="s">
        <v>180</v>
      </c>
      <c r="E9" s="123" t="str">
        <f>$B$2</f>
        <v/>
      </c>
      <c r="F9" s="112" t="str">
        <f>IF('Staffelzettel 8x50m'!$C19="","",'Staffelzettel 8x50m'!$C19)</f>
        <v/>
      </c>
      <c r="G9" s="112" t="str">
        <f>IF('Staffelzettel 8x50m'!$C20="","",'Staffelzettel 8x50m'!$C20)</f>
        <v/>
      </c>
      <c r="H9" s="112" t="str">
        <f>IF('Staffelzettel 8x50m'!$C21="","",'Staffelzettel 8x50m'!$C21)</f>
        <v/>
      </c>
      <c r="I9" s="112" t="str">
        <f>IF('Staffelzettel 8x50m'!$C22="","",'Staffelzettel 8x50m'!$C22)</f>
        <v/>
      </c>
      <c r="J9" s="112" t="str">
        <f>IF('Staffelzettel 8x50m'!$C23="","",'Staffelzettel 8x50m'!$C23)</f>
        <v/>
      </c>
      <c r="K9" s="112" t="str">
        <f>IF('Staffelzettel 8x50m'!$C24="","",'Staffelzettel 8x50m'!$C24)</f>
        <v/>
      </c>
      <c r="L9" s="112" t="str">
        <f>IF('Staffelzettel 8x50m'!$C25="","",'Staffelzettel 8x50m'!$C25)</f>
        <v/>
      </c>
      <c r="M9" s="112" t="str">
        <f>IF('Staffelzettel 8x50m'!$C26="","",'Staffelzettel 8x50m'!$C26)</f>
        <v/>
      </c>
      <c r="N9" s="93"/>
      <c r="O9" s="93"/>
      <c r="P9" s="93"/>
      <c r="Q9" s="93"/>
      <c r="R9" s="93"/>
      <c r="S9" s="93"/>
      <c r="T9" s="93"/>
      <c r="U9" s="93"/>
      <c r="V9" s="93"/>
      <c r="W9" s="96"/>
      <c r="X9" s="96"/>
      <c r="Y9" s="96"/>
      <c r="Z9" s="96"/>
      <c r="AA9" s="96"/>
      <c r="AB9" s="96"/>
    </row>
    <row r="10" spans="1:28" s="103" customFormat="1" ht="7.5" customHeight="1" x14ac:dyDescent="0.2">
      <c r="A10" s="101"/>
      <c r="B10" s="93"/>
      <c r="C10" s="93"/>
      <c r="D10" s="93"/>
      <c r="E10" s="124"/>
      <c r="F10" s="125"/>
      <c r="G10" s="125"/>
      <c r="H10" s="125"/>
      <c r="I10" s="125"/>
      <c r="J10" s="125"/>
      <c r="K10" s="125"/>
      <c r="L10" s="125"/>
      <c r="M10" s="125"/>
      <c r="N10" s="93"/>
      <c r="O10" s="93"/>
      <c r="P10" s="93"/>
      <c r="Q10" s="93"/>
      <c r="R10" s="93"/>
      <c r="S10" s="93"/>
      <c r="T10" s="93"/>
      <c r="U10" s="93"/>
      <c r="V10" s="93"/>
      <c r="W10" s="96"/>
      <c r="X10" s="96"/>
      <c r="Y10" s="96"/>
      <c r="Z10" s="96"/>
      <c r="AA10" s="96"/>
      <c r="AB10" s="96"/>
    </row>
    <row r="11" spans="1:28" ht="7.5" customHeight="1" x14ac:dyDescent="0.2">
      <c r="A11" s="93"/>
      <c r="B11" s="93"/>
      <c r="C11" s="93"/>
      <c r="D11" s="93"/>
      <c r="E11" s="124"/>
      <c r="F11" s="126"/>
      <c r="G11" s="126"/>
      <c r="H11" s="126"/>
      <c r="I11" s="126"/>
      <c r="J11" s="127"/>
      <c r="K11" s="127"/>
      <c r="L11" s="127"/>
      <c r="M11" s="127"/>
      <c r="N11" s="93"/>
      <c r="O11" s="93"/>
      <c r="P11" s="93"/>
      <c r="Q11" s="93"/>
      <c r="R11" s="93"/>
      <c r="S11" s="93"/>
      <c r="T11" s="93"/>
      <c r="U11" s="93"/>
      <c r="V11" s="93"/>
      <c r="W11" s="96"/>
      <c r="X11" s="96"/>
      <c r="Y11" s="96"/>
      <c r="Z11" s="96"/>
      <c r="AA11" s="96"/>
      <c r="AB11" s="96"/>
    </row>
    <row r="12" spans="1:28" ht="15.75" x14ac:dyDescent="0.2">
      <c r="A12" s="108" t="s">
        <v>181</v>
      </c>
      <c r="B12" s="109" t="str">
        <f ca="1">IF('Staffelzettel 3x800m'!$C$9="","",'Staffelzettel 3x800m'!$C$9)</f>
        <v>2013 u. jünger</v>
      </c>
      <c r="C12" s="109" t="str">
        <f>'Staffelzettel 3x800m'!B9</f>
        <v>Mädchen</v>
      </c>
      <c r="D12" s="128" t="str">
        <f>'Staffelzettel 3x800m'!D4</f>
        <v>Team 1</v>
      </c>
      <c r="E12" s="111" t="str">
        <f>$B$2</f>
        <v/>
      </c>
      <c r="F12" s="112" t="str">
        <f>IF('Staffelzettel 3x800m'!C12="","",'Staffelzettel 3x800m'!C12)</f>
        <v/>
      </c>
      <c r="G12" s="112" t="str">
        <f>IF('Staffelzettel 3x800m'!C13="","",'Staffelzettel 3x800m'!C13)</f>
        <v/>
      </c>
      <c r="H12" s="112" t="str">
        <f>IF('Staffelzettel 3x800m'!C14="","",'Staffelzettel 3x800m'!C14)</f>
        <v/>
      </c>
      <c r="I12" s="127"/>
      <c r="J12" s="127"/>
      <c r="K12" s="127"/>
      <c r="L12" s="127"/>
      <c r="M12" s="127"/>
      <c r="N12" s="93"/>
      <c r="O12" s="93"/>
      <c r="P12" s="93"/>
      <c r="Q12" s="93"/>
      <c r="R12" s="93"/>
      <c r="S12" s="93"/>
      <c r="T12" s="93"/>
      <c r="U12" s="93"/>
      <c r="V12" s="93"/>
      <c r="W12" s="96"/>
      <c r="X12" s="96"/>
      <c r="Y12" s="96"/>
      <c r="Z12" s="96"/>
      <c r="AA12" s="96"/>
      <c r="AB12" s="96"/>
    </row>
    <row r="13" spans="1:28" ht="7.5" customHeight="1" x14ac:dyDescent="0.2">
      <c r="A13" s="113"/>
      <c r="B13" s="114"/>
      <c r="C13" s="114"/>
      <c r="D13" s="114"/>
      <c r="E13" s="129"/>
      <c r="F13" s="130"/>
      <c r="G13" s="131"/>
      <c r="H13" s="132"/>
      <c r="I13" s="127"/>
      <c r="J13" s="127"/>
      <c r="K13" s="127"/>
      <c r="L13" s="127"/>
      <c r="M13" s="127"/>
      <c r="N13" s="93"/>
      <c r="O13" s="93"/>
      <c r="P13" s="93"/>
      <c r="Q13" s="93"/>
      <c r="R13" s="93"/>
      <c r="S13" s="93"/>
      <c r="T13" s="93"/>
      <c r="U13" s="93"/>
      <c r="V13" s="93"/>
      <c r="W13" s="96"/>
      <c r="X13" s="96"/>
      <c r="Y13" s="96"/>
      <c r="Z13" s="96"/>
      <c r="AA13" s="96"/>
      <c r="AB13" s="96"/>
    </row>
    <row r="14" spans="1:28" ht="15.75" x14ac:dyDescent="0.2">
      <c r="A14" s="120" t="s">
        <v>181</v>
      </c>
      <c r="B14" s="121" t="str">
        <f ca="1">IF('Staffelzettel 3x800m'!$C$27="","",'Staffelzettel 3x800m'!$C$27)</f>
        <v>2013 u. jünger</v>
      </c>
      <c r="C14" s="121" t="str">
        <f>'Staffelzettel 3x800m'!B27</f>
        <v>Mädchen</v>
      </c>
      <c r="D14" s="121" t="str">
        <f>'Staffelzettel 3x800m'!D22</f>
        <v>Team 2</v>
      </c>
      <c r="E14" s="123" t="str">
        <f>$B$2</f>
        <v/>
      </c>
      <c r="F14" s="112" t="str">
        <f>IF('Staffelzettel 3x800m'!C30="","",'Staffelzettel 3x800m'!C30)</f>
        <v/>
      </c>
      <c r="G14" s="112" t="str">
        <f>IF('Staffelzettel 3x800m'!C31="","",'Staffelzettel 3x800m'!C31)</f>
        <v/>
      </c>
      <c r="H14" s="112" t="str">
        <f>IF('Staffelzettel 3x800m'!C32="","",'Staffelzettel 3x800m'!C32)</f>
        <v/>
      </c>
      <c r="I14" s="127"/>
      <c r="J14" s="127"/>
      <c r="K14" s="127"/>
      <c r="L14" s="127"/>
      <c r="M14" s="127"/>
      <c r="N14" s="93"/>
      <c r="O14" s="93"/>
      <c r="P14" s="93"/>
      <c r="Q14" s="93"/>
      <c r="R14" s="93"/>
      <c r="S14" s="93"/>
      <c r="T14" s="93"/>
      <c r="U14" s="93"/>
      <c r="V14" s="93"/>
      <c r="W14" s="96"/>
      <c r="X14" s="96"/>
      <c r="Y14" s="96"/>
      <c r="Z14" s="96"/>
      <c r="AA14" s="96"/>
      <c r="AB14" s="96"/>
    </row>
    <row r="15" spans="1:28" x14ac:dyDescent="0.2">
      <c r="A15" s="93"/>
      <c r="B15" s="93"/>
      <c r="C15" s="93"/>
      <c r="D15" s="93"/>
      <c r="E15" s="124"/>
      <c r="F15" s="133"/>
      <c r="G15" s="133"/>
      <c r="H15" s="133"/>
      <c r="I15" s="127"/>
      <c r="J15" s="127"/>
      <c r="K15" s="127"/>
      <c r="L15" s="127"/>
      <c r="M15" s="127"/>
      <c r="N15" s="93"/>
      <c r="O15" s="93"/>
      <c r="P15" s="93"/>
      <c r="Q15" s="93"/>
      <c r="R15" s="93"/>
      <c r="S15" s="93"/>
      <c r="T15" s="93"/>
      <c r="U15" s="93"/>
      <c r="V15" s="93"/>
      <c r="W15" s="96"/>
      <c r="X15" s="96"/>
      <c r="Y15" s="96"/>
      <c r="Z15" s="96"/>
      <c r="AA15" s="96"/>
      <c r="AB15" s="96"/>
    </row>
    <row r="16" spans="1:28" ht="15.75" x14ac:dyDescent="0.2">
      <c r="A16" s="108" t="s">
        <v>181</v>
      </c>
      <c r="B16" s="109" t="str">
        <f ca="1">IF('Staffelzettel 3x800m'!G9="","",'Staffelzettel 3x800m'!G9)</f>
        <v>2013 u. jünger</v>
      </c>
      <c r="C16" s="109" t="str">
        <f>'Staffelzettel 3x800m'!F9</f>
        <v>Jungen</v>
      </c>
      <c r="D16" s="128" t="str">
        <f>'Staffelzettel 3x800m'!H4</f>
        <v>Team 1</v>
      </c>
      <c r="E16" s="111" t="str">
        <f>$B$2</f>
        <v/>
      </c>
      <c r="F16" s="112" t="str">
        <f>IF('Staffelzettel 3x800m'!G12="","",'Staffelzettel 3x800m'!G12)</f>
        <v/>
      </c>
      <c r="G16" s="112" t="str">
        <f>IF('Staffelzettel 3x800m'!G13="","",'Staffelzettel 3x800m'!G13)</f>
        <v/>
      </c>
      <c r="H16" s="112" t="str">
        <f>IF('Staffelzettel 3x800m'!G14="","",'Staffelzettel 3x800m'!G14)</f>
        <v/>
      </c>
      <c r="I16" s="127"/>
      <c r="J16" s="127"/>
      <c r="K16" s="127"/>
      <c r="L16" s="127"/>
      <c r="M16" s="127"/>
      <c r="N16" s="93"/>
      <c r="O16" s="93"/>
      <c r="P16" s="93"/>
      <c r="Q16" s="93"/>
      <c r="R16" s="93"/>
      <c r="S16" s="93"/>
      <c r="T16" s="93"/>
      <c r="U16" s="93"/>
      <c r="V16" s="93"/>
      <c r="W16" s="96"/>
      <c r="X16" s="96"/>
      <c r="Y16" s="96"/>
      <c r="Z16" s="96"/>
      <c r="AA16" s="96"/>
      <c r="AB16" s="96"/>
    </row>
    <row r="17" spans="1:28" ht="7.5" customHeight="1" x14ac:dyDescent="0.2">
      <c r="A17" s="113"/>
      <c r="B17" s="114"/>
      <c r="C17" s="114"/>
      <c r="D17" s="114"/>
      <c r="E17" s="129"/>
      <c r="F17" s="130"/>
      <c r="G17" s="131"/>
      <c r="H17" s="132"/>
      <c r="I17" s="127"/>
      <c r="J17" s="127"/>
      <c r="K17" s="127"/>
      <c r="L17" s="127"/>
      <c r="M17" s="127"/>
      <c r="N17" s="93"/>
      <c r="O17" s="93"/>
      <c r="P17" s="93"/>
      <c r="Q17" s="93"/>
      <c r="R17" s="93"/>
      <c r="S17" s="93"/>
      <c r="T17" s="93"/>
      <c r="U17" s="93"/>
      <c r="V17" s="93"/>
      <c r="W17" s="96"/>
      <c r="X17" s="96"/>
      <c r="Y17" s="96"/>
      <c r="Z17" s="96"/>
      <c r="AA17" s="96"/>
      <c r="AB17" s="96"/>
    </row>
    <row r="18" spans="1:28" ht="15.75" x14ac:dyDescent="0.2">
      <c r="A18" s="120" t="s">
        <v>181</v>
      </c>
      <c r="B18" s="121" t="str">
        <f ca="1">IF('Staffelzettel 3x800m'!G27="","",'Staffelzettel 3x800m'!G27)</f>
        <v>2013 u. jünger</v>
      </c>
      <c r="C18" s="121" t="str">
        <f>'Staffelzettel 3x800m'!F27</f>
        <v>Jungen</v>
      </c>
      <c r="D18" s="121" t="str">
        <f>'Staffelzettel 3x800m'!H22</f>
        <v>Team 2</v>
      </c>
      <c r="E18" s="123" t="str">
        <f>$B$2</f>
        <v/>
      </c>
      <c r="F18" s="112" t="str">
        <f>IF('Staffelzettel 3x800m'!G30="","",'Staffelzettel 3x800m'!G30)</f>
        <v/>
      </c>
      <c r="G18" s="112" t="str">
        <f>IF('Staffelzettel 3x800m'!G31="","",'Staffelzettel 3x800m'!G31)</f>
        <v/>
      </c>
      <c r="H18" s="112" t="str">
        <f>IF('Staffelzettel 3x800m'!G32="","",'Staffelzettel 3x800m'!G32)</f>
        <v/>
      </c>
      <c r="I18" s="127"/>
      <c r="J18" s="127"/>
      <c r="K18" s="127"/>
      <c r="L18" s="127"/>
      <c r="M18" s="127"/>
      <c r="N18" s="93"/>
      <c r="O18" s="93"/>
      <c r="P18" s="93"/>
      <c r="Q18" s="93"/>
      <c r="R18" s="93"/>
      <c r="S18" s="93"/>
      <c r="T18" s="93"/>
      <c r="U18" s="93"/>
      <c r="V18" s="93"/>
      <c r="W18" s="96"/>
      <c r="X18" s="96"/>
      <c r="Y18" s="96"/>
      <c r="Z18" s="96"/>
      <c r="AA18" s="96"/>
      <c r="AB18" s="96"/>
    </row>
    <row r="19" spans="1:28" x14ac:dyDescent="0.2">
      <c r="A19" s="93"/>
      <c r="B19" s="93"/>
      <c r="C19" s="93"/>
      <c r="D19" s="93"/>
      <c r="E19" s="124"/>
      <c r="F19" s="133"/>
      <c r="G19" s="133"/>
      <c r="H19" s="133"/>
      <c r="I19" s="127"/>
      <c r="J19" s="127"/>
      <c r="K19" s="127"/>
      <c r="L19" s="127"/>
      <c r="M19" s="127"/>
      <c r="N19" s="93"/>
      <c r="O19" s="93"/>
      <c r="P19" s="93"/>
      <c r="Q19" s="93"/>
      <c r="R19" s="93"/>
      <c r="S19" s="93"/>
      <c r="T19" s="93"/>
      <c r="U19" s="93"/>
      <c r="V19" s="93"/>
      <c r="W19" s="96"/>
      <c r="X19" s="96"/>
      <c r="Y19" s="96"/>
      <c r="Z19" s="96"/>
      <c r="AA19" s="96"/>
      <c r="AB19" s="96"/>
    </row>
    <row r="20" spans="1:28" ht="15.75" x14ac:dyDescent="0.2">
      <c r="A20" s="108" t="s">
        <v>182</v>
      </c>
      <c r="B20" s="109" t="str">
        <f ca="1">IF('Staffelzettel 4x800m'!C9="","",'Staffelzettel 4x800m'!C9)</f>
        <v>2015 u. jünger</v>
      </c>
      <c r="C20" s="109" t="str">
        <f>'Staffelzettel 4x800m'!B9</f>
        <v>Jungen / Mädchen</v>
      </c>
      <c r="D20" s="128" t="str">
        <f>'Staffelzettel 4x800m'!D4</f>
        <v>Team 1</v>
      </c>
      <c r="E20" s="111" t="str">
        <f>$B$2</f>
        <v/>
      </c>
      <c r="F20" s="112" t="str">
        <f>IF('Staffelzettel 4x800m'!C12="","",'Staffelzettel 4x800m'!C12)</f>
        <v/>
      </c>
      <c r="G20" s="112" t="str">
        <f>IF('Staffelzettel 4x800m'!C13="","",'Staffelzettel 4x800m'!C13)</f>
        <v/>
      </c>
      <c r="H20" s="112" t="str">
        <f>IF('Staffelzettel 4x800m'!C14="","",'Staffelzettel 4x800m'!C14)</f>
        <v/>
      </c>
      <c r="I20" s="112" t="str">
        <f>IF('Staffelzettel 4x800m'!C15="","",'Staffelzettel 4x800m'!C15)</f>
        <v/>
      </c>
      <c r="J20" s="127"/>
      <c r="K20" s="127"/>
      <c r="L20" s="127"/>
      <c r="M20" s="127"/>
      <c r="N20" s="93"/>
      <c r="O20" s="93"/>
      <c r="P20" s="93"/>
      <c r="Q20" s="93"/>
      <c r="R20" s="93"/>
      <c r="S20" s="93"/>
      <c r="T20" s="93"/>
      <c r="U20" s="93"/>
      <c r="V20" s="93"/>
      <c r="W20" s="96"/>
      <c r="X20" s="96"/>
      <c r="Y20" s="96"/>
      <c r="Z20" s="96"/>
      <c r="AA20" s="96"/>
      <c r="AB20" s="96"/>
    </row>
    <row r="21" spans="1:28" ht="7.5" customHeight="1" x14ac:dyDescent="0.2">
      <c r="A21" s="113"/>
      <c r="B21" s="114"/>
      <c r="C21" s="114"/>
      <c r="D21" s="114"/>
      <c r="E21" s="129"/>
      <c r="F21" s="130"/>
      <c r="G21" s="131"/>
      <c r="H21" s="132"/>
      <c r="I21" s="132"/>
      <c r="J21" s="127"/>
      <c r="K21" s="127"/>
      <c r="L21" s="127"/>
      <c r="M21" s="127"/>
      <c r="N21" s="93"/>
      <c r="O21" s="93"/>
      <c r="P21" s="93"/>
      <c r="Q21" s="93"/>
      <c r="R21" s="93"/>
      <c r="S21" s="93"/>
      <c r="T21" s="93"/>
      <c r="U21" s="93"/>
      <c r="V21" s="93"/>
      <c r="W21" s="96"/>
      <c r="X21" s="96"/>
      <c r="Y21" s="96"/>
      <c r="Z21" s="96"/>
      <c r="AA21" s="96"/>
      <c r="AB21" s="96"/>
    </row>
    <row r="22" spans="1:28" ht="15.75" x14ac:dyDescent="0.2">
      <c r="A22" s="120" t="s">
        <v>182</v>
      </c>
      <c r="B22" s="121" t="str">
        <f ca="1">IF('Staffelzettel 4x800m'!C27="","",'Staffelzettel 4x800m'!C27)</f>
        <v>2015 u. jünger</v>
      </c>
      <c r="C22" s="121" t="str">
        <f>'Staffelzettel 4x800m'!B27</f>
        <v>Jungen / Mädchen</v>
      </c>
      <c r="D22" s="121" t="str">
        <f>'Staffelzettel 4x800m'!D22</f>
        <v>Team 2</v>
      </c>
      <c r="E22" s="123" t="str">
        <f>$B$2</f>
        <v/>
      </c>
      <c r="F22" s="112" t="str">
        <f>IF('Staffelzettel 4x800m'!C30="","",'Staffelzettel 4x800m'!C30)</f>
        <v/>
      </c>
      <c r="G22" s="112" t="str">
        <f>IF('Staffelzettel 4x800m'!C31="","",'Staffelzettel 4x800m'!C31)</f>
        <v/>
      </c>
      <c r="H22" s="112" t="str">
        <f>IF('Staffelzettel 4x800m'!C32="","",'Staffelzettel 4x800m'!C32)</f>
        <v/>
      </c>
      <c r="I22" s="112" t="str">
        <f>IF('Staffelzettel 4x800m'!C33="","",'Staffelzettel 4x800m'!C33)</f>
        <v/>
      </c>
      <c r="J22" s="127"/>
      <c r="K22" s="127"/>
      <c r="L22" s="127"/>
      <c r="M22" s="127"/>
      <c r="N22" s="93"/>
      <c r="O22" s="93"/>
      <c r="P22" s="93"/>
      <c r="Q22" s="93"/>
      <c r="R22" s="93"/>
      <c r="S22" s="93"/>
      <c r="T22" s="93"/>
      <c r="U22" s="93"/>
      <c r="V22" s="93"/>
      <c r="W22" s="96"/>
      <c r="X22" s="96"/>
      <c r="Y22" s="96"/>
      <c r="Z22" s="96"/>
      <c r="AA22" s="96"/>
      <c r="AB22" s="96"/>
    </row>
    <row r="23" spans="1:28" x14ac:dyDescent="0.2">
      <c r="A23" s="93"/>
      <c r="B23" s="93"/>
      <c r="C23" s="93"/>
      <c r="D23" s="93"/>
      <c r="E23" s="124"/>
      <c r="F23" s="134"/>
      <c r="G23" s="134"/>
      <c r="H23" s="134"/>
      <c r="I23" s="135"/>
      <c r="J23" s="135"/>
      <c r="K23" s="135"/>
      <c r="L23" s="135"/>
      <c r="M23" s="135"/>
      <c r="N23" s="93"/>
      <c r="O23" s="93"/>
      <c r="P23" s="93"/>
      <c r="Q23" s="93"/>
      <c r="R23" s="93"/>
      <c r="S23" s="93"/>
      <c r="T23" s="93"/>
      <c r="U23" s="93"/>
      <c r="V23" s="93"/>
      <c r="W23" s="96"/>
      <c r="X23" s="96"/>
      <c r="Y23" s="96"/>
      <c r="Z23" s="96"/>
      <c r="AA23" s="96"/>
      <c r="AB23" s="96"/>
    </row>
    <row r="24" spans="1:28" ht="15.75" hidden="1" x14ac:dyDescent="0.2">
      <c r="A24" s="108" t="s">
        <v>181</v>
      </c>
      <c r="B24" s="109" t="e">
        <f>IF('Staffelzettel 4x800m'!#REF!="","",'Staffelzettel 4x800m'!#REF!)</f>
        <v>#REF!</v>
      </c>
      <c r="C24" s="109" t="e">
        <f>'Staffelzettel 4x800m'!#REF!</f>
        <v>#REF!</v>
      </c>
      <c r="D24" s="128" t="e">
        <f>'Staffelzettel 4x800m'!#REF!</f>
        <v>#REF!</v>
      </c>
      <c r="E24" s="111" t="str">
        <f>$B$2</f>
        <v/>
      </c>
      <c r="F24" s="136" t="e">
        <f>IF('Staffelzettel 4x800m'!#REF!="","",'Staffelzettel 4x800m'!#REF!)</f>
        <v>#REF!</v>
      </c>
      <c r="G24" s="136" t="e">
        <f>IF('Staffelzettel 4x800m'!#REF!="","",'Staffelzettel 4x800m'!#REF!)</f>
        <v>#REF!</v>
      </c>
      <c r="H24" s="136" t="e">
        <f>IF('Staffelzettel 4x800m'!#REF!="","",'Staffelzettel 4x800m'!#REF!)</f>
        <v>#REF!</v>
      </c>
      <c r="I24" s="136"/>
      <c r="J24" s="135"/>
      <c r="K24" s="135"/>
      <c r="L24" s="135"/>
      <c r="M24" s="135"/>
      <c r="N24" s="93"/>
      <c r="O24" s="93"/>
      <c r="P24" s="93"/>
      <c r="Q24" s="93"/>
      <c r="R24" s="93"/>
      <c r="S24" s="93"/>
      <c r="T24" s="93"/>
      <c r="U24" s="93"/>
      <c r="V24" s="93"/>
      <c r="W24" s="96"/>
      <c r="X24" s="96"/>
      <c r="Y24" s="96"/>
      <c r="Z24" s="96"/>
      <c r="AA24" s="96"/>
      <c r="AB24" s="96"/>
    </row>
    <row r="25" spans="1:28" ht="7.5" hidden="1" customHeight="1" x14ac:dyDescent="0.2">
      <c r="A25" s="113"/>
      <c r="B25" s="114"/>
      <c r="C25" s="114"/>
      <c r="D25" s="114"/>
      <c r="E25" s="129"/>
      <c r="F25" s="137"/>
      <c r="G25" s="138"/>
      <c r="H25" s="139"/>
      <c r="I25" s="139"/>
      <c r="J25" s="135"/>
      <c r="K25" s="135"/>
      <c r="L25" s="135"/>
      <c r="M25" s="135"/>
      <c r="N25" s="93"/>
      <c r="O25" s="93"/>
      <c r="P25" s="93"/>
      <c r="Q25" s="93"/>
      <c r="R25" s="93"/>
      <c r="S25" s="93"/>
      <c r="T25" s="93"/>
      <c r="U25" s="93"/>
      <c r="V25" s="93"/>
      <c r="W25" s="96"/>
      <c r="X25" s="96"/>
      <c r="Y25" s="96"/>
      <c r="Z25" s="96"/>
      <c r="AA25" s="96"/>
      <c r="AB25" s="96"/>
    </row>
    <row r="26" spans="1:28" ht="15.75" hidden="1" x14ac:dyDescent="0.2">
      <c r="A26" s="120" t="s">
        <v>181</v>
      </c>
      <c r="B26" s="121" t="e">
        <f>IF('Staffelzettel 4x800m'!#REF!="","",'Staffelzettel 4x800m'!#REF!)</f>
        <v>#REF!</v>
      </c>
      <c r="C26" s="121" t="e">
        <f>'Staffelzettel 4x800m'!#REF!</f>
        <v>#REF!</v>
      </c>
      <c r="D26" s="121" t="e">
        <f>'Staffelzettel 4x800m'!#REF!</f>
        <v>#REF!</v>
      </c>
      <c r="E26" s="123" t="str">
        <f>$B$2</f>
        <v/>
      </c>
      <c r="F26" s="136" t="e">
        <f>IF('Staffelzettel 4x800m'!#REF!="","",'Staffelzettel 4x800m'!#REF!)</f>
        <v>#REF!</v>
      </c>
      <c r="G26" s="136" t="e">
        <f>IF('Staffelzettel 4x800m'!#REF!="","",'Staffelzettel 4x800m'!#REF!)</f>
        <v>#REF!</v>
      </c>
      <c r="H26" s="136" t="e">
        <f>IF('Staffelzettel 4x800m'!#REF!="","",'Staffelzettel 4x800m'!#REF!)</f>
        <v>#REF!</v>
      </c>
      <c r="I26" s="136"/>
      <c r="J26" s="135"/>
      <c r="K26" s="135"/>
      <c r="L26" s="135"/>
      <c r="M26" s="135"/>
      <c r="N26" s="93"/>
      <c r="O26" s="93"/>
      <c r="P26" s="93"/>
      <c r="Q26" s="93"/>
      <c r="R26" s="93"/>
      <c r="S26" s="93"/>
      <c r="T26" s="93"/>
      <c r="U26" s="93"/>
      <c r="V26" s="93"/>
      <c r="W26" s="96"/>
      <c r="X26" s="96"/>
      <c r="Y26" s="96"/>
      <c r="Z26" s="96"/>
      <c r="AA26" s="96"/>
      <c r="AB26" s="96"/>
    </row>
    <row r="27" spans="1:28" x14ac:dyDescent="0.2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</row>
    <row r="28" spans="1:28" ht="409.5" customHeight="1" x14ac:dyDescent="0.2">
      <c r="A28" s="140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</row>
    <row r="29" spans="1:28" ht="15.75" x14ac:dyDescent="0.2">
      <c r="A29" s="141"/>
    </row>
    <row r="30" spans="1:28" ht="15.75" x14ac:dyDescent="0.2">
      <c r="A30" s="141"/>
    </row>
    <row r="31" spans="1:28" ht="15.75" x14ac:dyDescent="0.2">
      <c r="A31" s="141"/>
    </row>
  </sheetData>
  <sheetProtection sheet="1" objects="1" scenarios="1"/>
  <mergeCells count="3">
    <mergeCell ref="A1:F1"/>
    <mergeCell ref="W1:X1"/>
    <mergeCell ref="B2:F2"/>
  </mergeCells>
  <pageMargins left="0.7" right="0.7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4</vt:i4>
      </vt:variant>
    </vt:vector>
  </HeadingPairs>
  <TitlesOfParts>
    <vt:vector size="10" baseType="lpstr">
      <vt:lpstr>Staffelzettel 20x50m</vt:lpstr>
      <vt:lpstr>Staffelzettel 8x50m</vt:lpstr>
      <vt:lpstr>Staffelzettel 3x800m</vt:lpstr>
      <vt:lpstr>Staffelzettel 4x800m</vt:lpstr>
      <vt:lpstr>Schulliste</vt:lpstr>
      <vt:lpstr>Transskription</vt:lpstr>
      <vt:lpstr>'Staffelzettel 20x50m'!Druckbereich</vt:lpstr>
      <vt:lpstr>'Staffelzettel 3x800m'!Druckbereich</vt:lpstr>
      <vt:lpstr>'Staffelzettel 4x800m'!Druckbereich</vt:lpstr>
      <vt:lpstr>'Staffelzettel 8x50m'!Druckbereich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Fachberater Sport Neukölln</dc:creator>
  <dc:description/>
  <cp:lastModifiedBy>Marco Guhl</cp:lastModifiedBy>
  <cp:revision>1</cp:revision>
  <cp:lastPrinted>2023-09-24T22:45:11Z</cp:lastPrinted>
  <dcterms:created xsi:type="dcterms:W3CDTF">2005-08-21T21:59:27Z</dcterms:created>
  <dcterms:modified xsi:type="dcterms:W3CDTF">2026-04-09T10:13:05Z</dcterms:modified>
  <dc:language>de-DE</dc:language>
</cp:coreProperties>
</file>